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ka\Documents\Hp1\2022\doc\"/>
    </mc:Choice>
  </mc:AlternateContent>
  <xr:revisionPtr revIDLastSave="0" documentId="13_ncr:1_{625EFEED-4EEA-40E5-8336-C7C4F6057648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２３日（土）" sheetId="1" r:id="rId1"/>
    <sheet name="２４日（日）" sheetId="3" r:id="rId2"/>
  </sheets>
  <definedNames>
    <definedName name="_xlnm.Print_Area" localSheetId="0">'２３日（土）'!$A$1:$G$48</definedName>
    <definedName name="_xlnm.Print_Area" localSheetId="1">'２４日（日）'!$A$1:$G$19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E11" i="3"/>
  <c r="C11" i="3"/>
  <c r="G41" i="1"/>
  <c r="E41" i="1"/>
  <c r="C41" i="1"/>
  <c r="E20" i="1"/>
  <c r="C20" i="1"/>
  <c r="K11" i="1"/>
  <c r="G11" i="1"/>
  <c r="E11" i="1"/>
  <c r="C11" i="1"/>
  <c r="J11" i="1" s="1"/>
  <c r="J9" i="1"/>
  <c r="K7" i="1"/>
  <c r="J7" i="1"/>
  <c r="K9" i="1" l="1"/>
  <c r="J6" i="1"/>
  <c r="J8" i="1"/>
  <c r="J10" i="1"/>
  <c r="K6" i="1"/>
  <c r="K8" i="1"/>
  <c r="K10" i="1"/>
  <c r="J12" i="1" l="1"/>
  <c r="K12" i="1"/>
</calcChain>
</file>

<file path=xl/sharedStrings.xml><?xml version="1.0" encoding="utf-8"?>
<sst xmlns="http://schemas.openxmlformats.org/spreadsheetml/2006/main" count="207" uniqueCount="92">
  <si>
    <t>球　　　　場</t>
    <rPh sb="0" eb="1">
      <t>キュウ</t>
    </rPh>
    <rPh sb="5" eb="6">
      <t>ジョウ</t>
    </rPh>
    <phoneticPr fontId="6"/>
  </si>
  <si>
    <t>第１試合</t>
    <rPh sb="0" eb="1">
      <t>ダイ</t>
    </rPh>
    <rPh sb="2" eb="4">
      <t>シアイ</t>
    </rPh>
    <phoneticPr fontId="6"/>
  </si>
  <si>
    <t>第２試合</t>
    <rPh sb="0" eb="1">
      <t>ダイ</t>
    </rPh>
    <rPh sb="2" eb="4">
      <t>シアイ</t>
    </rPh>
    <phoneticPr fontId="6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</si>
  <si>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6"/>
  </si>
  <si>
    <t>球　審</t>
    <rPh sb="0" eb="1">
      <t>キュウ</t>
    </rPh>
    <rPh sb="2" eb="3">
      <t>シン</t>
    </rPh>
    <phoneticPr fontId="6"/>
  </si>
  <si>
    <t>１　塁</t>
    <rPh sb="2" eb="3">
      <t>ルイ</t>
    </rPh>
    <phoneticPr fontId="6"/>
  </si>
  <si>
    <t>２　塁</t>
    <rPh sb="2" eb="3">
      <t>ルイ</t>
    </rPh>
    <phoneticPr fontId="6"/>
  </si>
  <si>
    <t>３　塁</t>
    <rPh sb="2" eb="3">
      <t>ルイ</t>
    </rPh>
    <phoneticPr fontId="6"/>
  </si>
  <si>
    <t>控　審</t>
    <phoneticPr fontId="6"/>
  </si>
  <si>
    <t>開始:１１時３０分</t>
    <rPh sb="0" eb="2">
      <t>カイシ</t>
    </rPh>
    <rPh sb="5" eb="6">
      <t>ジ</t>
    </rPh>
    <rPh sb="8" eb="9">
      <t>フン</t>
    </rPh>
    <phoneticPr fontId="6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</si>
  <si>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6"/>
  </si>
  <si>
    <t>　　　第２試合両チームはグランド整備後、ゴミ・忘れ物の確認をお願いします。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</si>
  <si>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6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</si>
  <si>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6"/>
  </si>
  <si>
    <t>　各１名</t>
    <rPh sb="1" eb="2">
      <t>カク</t>
    </rPh>
    <rPh sb="3" eb="4">
      <t>メイ</t>
    </rPh>
    <phoneticPr fontId="3"/>
  </si>
  <si>
    <t>第４６回　春季中央大会</t>
    <rPh sb="0" eb="1">
      <t>ダイ</t>
    </rPh>
    <rPh sb="3" eb="4">
      <t>カイ</t>
    </rPh>
    <rPh sb="5" eb="7">
      <t>シュンキ</t>
    </rPh>
    <rPh sb="7" eb="9">
      <t>チュウオウ</t>
    </rPh>
    <rPh sb="9" eb="11">
      <t>タイカイ</t>
    </rPh>
    <phoneticPr fontId="6"/>
  </si>
  <si>
    <t>第３試合</t>
    <rPh sb="0" eb="1">
      <t>ダイ</t>
    </rPh>
    <rPh sb="2" eb="4">
      <t>シアイ</t>
    </rPh>
    <phoneticPr fontId="6"/>
  </si>
  <si>
    <t>開始:１０時００分</t>
    <rPh sb="0" eb="2">
      <t>カイシ</t>
    </rPh>
    <rPh sb="5" eb="6">
      <t>ジ</t>
    </rPh>
    <rPh sb="8" eb="9">
      <t>フン</t>
    </rPh>
    <phoneticPr fontId="6"/>
  </si>
  <si>
    <t>開始:１２時００分</t>
    <rPh sb="0" eb="2">
      <t>カイシ</t>
    </rPh>
    <rPh sb="5" eb="6">
      <t>ジ</t>
    </rPh>
    <rPh sb="8" eb="9">
      <t>フン</t>
    </rPh>
    <phoneticPr fontId="6"/>
  </si>
  <si>
    <t>開始:９時３０分</t>
    <rPh sb="0" eb="2">
      <t>カイシ</t>
    </rPh>
    <rPh sb="4" eb="5">
      <t>ジ</t>
    </rPh>
    <rPh sb="7" eb="8">
      <t>フン</t>
    </rPh>
    <phoneticPr fontId="6"/>
  </si>
  <si>
    <t>開始:１３時３０分</t>
    <rPh sb="0" eb="2">
      <t>カイシ</t>
    </rPh>
    <rPh sb="5" eb="6">
      <t>ジ</t>
    </rPh>
    <rPh sb="8" eb="9">
      <t>フン</t>
    </rPh>
    <phoneticPr fontId="6"/>
  </si>
  <si>
    <t>（　４月２３日　土曜　）</t>
    <rPh sb="3" eb="4">
      <t>ガツ</t>
    </rPh>
    <rPh sb="6" eb="7">
      <t>ニチ</t>
    </rPh>
    <rPh sb="8" eb="9">
      <t>ド</t>
    </rPh>
    <rPh sb="9" eb="10">
      <t>ヨウ</t>
    </rPh>
    <phoneticPr fontId="6"/>
  </si>
  <si>
    <t>（　４月２４日　(日)曜　）</t>
    <rPh sb="3" eb="4">
      <t>ガツ</t>
    </rPh>
    <rPh sb="6" eb="7">
      <t>ニチ</t>
    </rPh>
    <rPh sb="8" eb="11">
      <t>ニチ</t>
    </rPh>
    <rPh sb="11" eb="12">
      <t>ヨウ</t>
    </rPh>
    <phoneticPr fontId="6"/>
  </si>
  <si>
    <t>海浜B</t>
    <rPh sb="0" eb="2">
      <t>カイヒン</t>
    </rPh>
    <phoneticPr fontId="3"/>
  </si>
  <si>
    <t>２回戦Ｎｏ１８</t>
    <rPh sb="1" eb="3">
      <t>カイセン</t>
    </rPh>
    <phoneticPr fontId="6"/>
  </si>
  <si>
    <t>２回戦Ｎｏ１９</t>
    <rPh sb="1" eb="3">
      <t>カイセン</t>
    </rPh>
    <phoneticPr fontId="6"/>
  </si>
  <si>
    <t>２回戦Ｎｏ２０</t>
    <rPh sb="1" eb="3">
      <t>カイセン</t>
    </rPh>
    <phoneticPr fontId="6"/>
  </si>
  <si>
    <t>２回戦Ｎｏ２１</t>
    <rPh sb="1" eb="3">
      <t>カイセン</t>
    </rPh>
    <phoneticPr fontId="6"/>
  </si>
  <si>
    <t>２回戦Ｎｏ２２</t>
    <rPh sb="1" eb="3">
      <t>カイセン</t>
    </rPh>
    <phoneticPr fontId="6"/>
  </si>
  <si>
    <t>２回戦Ｎｏ２３</t>
    <rPh sb="1" eb="3">
      <t>カイセン</t>
    </rPh>
    <phoneticPr fontId="6"/>
  </si>
  <si>
    <t>２回戦Ｎｏ２４</t>
    <rPh sb="1" eb="3">
      <t>カイセン</t>
    </rPh>
    <phoneticPr fontId="6"/>
  </si>
  <si>
    <t>２回戦Ｎｏ１７</t>
    <rPh sb="1" eb="3">
      <t>カイセン</t>
    </rPh>
    <phoneticPr fontId="6"/>
  </si>
  <si>
    <t>１．大森フライヤーズ</t>
    <rPh sb="2" eb="4">
      <t>オオモリ</t>
    </rPh>
    <phoneticPr fontId="3"/>
  </si>
  <si>
    <t>４．幸町リトルインディアンズ</t>
    <phoneticPr fontId="3"/>
  </si>
  <si>
    <t>５．有吉メッツ</t>
    <rPh sb="2" eb="4">
      <t>アリヨシ</t>
    </rPh>
    <phoneticPr fontId="3"/>
  </si>
  <si>
    <t>８．いなげパイレーツ</t>
    <phoneticPr fontId="3"/>
  </si>
  <si>
    <t>９．千葉ラディアンツ</t>
    <rPh sb="2" eb="4">
      <t>チバ</t>
    </rPh>
    <phoneticPr fontId="3"/>
  </si>
  <si>
    <t>１２．真砂シーホークス</t>
    <rPh sb="3" eb="5">
      <t>マサゴ</t>
    </rPh>
    <phoneticPr fontId="3"/>
  </si>
  <si>
    <t>２１．みつわ台スラッガーズ</t>
    <rPh sb="6" eb="7">
      <t>ダイ</t>
    </rPh>
    <phoneticPr fontId="3"/>
  </si>
  <si>
    <t>２４．ミヤコリトルベアーズ</t>
    <phoneticPr fontId="3"/>
  </si>
  <si>
    <t>２５．武石ブルーサンダー</t>
    <rPh sb="3" eb="5">
      <t>タケイシ</t>
    </rPh>
    <phoneticPr fontId="3"/>
  </si>
  <si>
    <t>２８．小中台ＪＢＣ</t>
    <rPh sb="3" eb="6">
      <t>コナカダイ</t>
    </rPh>
    <phoneticPr fontId="3"/>
  </si>
  <si>
    <t>１３．緑町レッドイーグルス</t>
    <rPh sb="3" eb="5">
      <t>ミドリマチ</t>
    </rPh>
    <phoneticPr fontId="3"/>
  </si>
  <si>
    <t>１６．千城台レッドシャーク</t>
    <rPh sb="3" eb="6">
      <t>チシロダイ</t>
    </rPh>
    <phoneticPr fontId="3"/>
  </si>
  <si>
    <t>黄色塗は学校行事：２４日へ変更</t>
    <rPh sb="0" eb="2">
      <t>キイロ</t>
    </rPh>
    <rPh sb="2" eb="3">
      <t>ヌリ</t>
    </rPh>
    <rPh sb="4" eb="8">
      <t>ガッコウギョウジ</t>
    </rPh>
    <rPh sb="11" eb="12">
      <t>ヒ</t>
    </rPh>
    <rPh sb="13" eb="15">
      <t>ヘンコウ</t>
    </rPh>
    <phoneticPr fontId="3"/>
  </si>
  <si>
    <t>１７．打瀬ベイバスターズ</t>
    <rPh sb="3" eb="5">
      <t>ウタセ</t>
    </rPh>
    <phoneticPr fontId="3"/>
  </si>
  <si>
    <t>２０．あすみが丘ゴールデンスターズ</t>
    <phoneticPr fontId="3"/>
  </si>
  <si>
    <t>３０．新宿マリナーズ</t>
    <phoneticPr fontId="3"/>
  </si>
  <si>
    <t>３１．磯辺シーグルス</t>
    <phoneticPr fontId="3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</si>
  <si>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6"/>
  </si>
  <si>
    <t>上野</t>
    <rPh sb="0" eb="2">
      <t>ウエノ</t>
    </rPh>
    <phoneticPr fontId="3"/>
  </si>
  <si>
    <t>美浜区</t>
    <rPh sb="0" eb="2">
      <t>ミハマ</t>
    </rPh>
    <rPh sb="2" eb="3">
      <t>ク</t>
    </rPh>
    <phoneticPr fontId="6"/>
  </si>
  <si>
    <t>前川</t>
    <rPh sb="0" eb="2">
      <t>マエカワ</t>
    </rPh>
    <phoneticPr fontId="3"/>
  </si>
  <si>
    <t>稲毛区</t>
    <rPh sb="0" eb="2">
      <t>イナゲ</t>
    </rPh>
    <rPh sb="2" eb="3">
      <t>ク</t>
    </rPh>
    <phoneticPr fontId="6"/>
  </si>
  <si>
    <t>花見川区</t>
    <phoneticPr fontId="6"/>
  </si>
  <si>
    <t>丸山</t>
    <phoneticPr fontId="6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</si>
  <si>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6"/>
  </si>
  <si>
    <t>海浜A</t>
    <rPh sb="0" eb="2">
      <t>カイヒン</t>
    </rPh>
    <phoneticPr fontId="3"/>
  </si>
  <si>
    <t>チーム数</t>
    <rPh sb="3" eb="4">
      <t>スウ</t>
    </rPh>
    <phoneticPr fontId="3"/>
  </si>
  <si>
    <t>審判数</t>
    <rPh sb="0" eb="3">
      <t>シンパンスウ</t>
    </rPh>
    <phoneticPr fontId="3"/>
  </si>
  <si>
    <t>中央</t>
    <rPh sb="0" eb="2">
      <t>チュウオウ</t>
    </rPh>
    <phoneticPr fontId="3"/>
  </si>
  <si>
    <t>美浜</t>
    <rPh sb="0" eb="2">
      <t>ミハマ</t>
    </rPh>
    <phoneticPr fontId="3"/>
  </si>
  <si>
    <t>稲毛</t>
    <rPh sb="0" eb="2">
      <t>イナゲ</t>
    </rPh>
    <phoneticPr fontId="3"/>
  </si>
  <si>
    <t>稲毛区</t>
    <rPh sb="0" eb="3">
      <t>イナゲク</t>
    </rPh>
    <phoneticPr fontId="3"/>
  </si>
  <si>
    <t>美浜区</t>
    <rPh sb="0" eb="3">
      <t>ミハマク</t>
    </rPh>
    <phoneticPr fontId="3"/>
  </si>
  <si>
    <t>緑区</t>
    <rPh sb="0" eb="2">
      <t>ミドリク</t>
    </rPh>
    <phoneticPr fontId="3"/>
  </si>
  <si>
    <t>若葉</t>
    <rPh sb="0" eb="2">
      <t>ワカバ</t>
    </rPh>
    <phoneticPr fontId="3"/>
  </si>
  <si>
    <t>千葉Ｒ</t>
    <rPh sb="0" eb="2">
      <t>チバ</t>
    </rPh>
    <phoneticPr fontId="3"/>
  </si>
  <si>
    <t>大森Ｆ</t>
    <rPh sb="0" eb="2">
      <t>オオモリ</t>
    </rPh>
    <phoneticPr fontId="3"/>
  </si>
  <si>
    <t>有吉Ｍ</t>
    <rPh sb="0" eb="2">
      <t>アリヨシ</t>
    </rPh>
    <phoneticPr fontId="3"/>
  </si>
  <si>
    <t>花見川</t>
    <rPh sb="0" eb="3">
      <t>ハナミガワ</t>
    </rPh>
    <phoneticPr fontId="3"/>
  </si>
  <si>
    <t>緑</t>
    <phoneticPr fontId="3"/>
  </si>
  <si>
    <t>真砂Ｓ</t>
    <rPh sb="0" eb="2">
      <t>マサゴ</t>
    </rPh>
    <phoneticPr fontId="3"/>
  </si>
  <si>
    <t>いなげＰ</t>
    <phoneticPr fontId="3"/>
  </si>
  <si>
    <t>合計</t>
    <rPh sb="0" eb="2">
      <t>ゴウケイ</t>
    </rPh>
    <phoneticPr fontId="3"/>
  </si>
  <si>
    <t>花見川区</t>
    <rPh sb="0" eb="4">
      <t>ハナミガワク</t>
    </rPh>
    <phoneticPr fontId="3"/>
  </si>
  <si>
    <t>中央区</t>
    <rPh sb="0" eb="3">
      <t>チュウオウク</t>
    </rPh>
    <phoneticPr fontId="3"/>
  </si>
  <si>
    <t>武石Ｂ</t>
    <rPh sb="0" eb="2">
      <t>タケイシ</t>
    </rPh>
    <phoneticPr fontId="3"/>
  </si>
  <si>
    <t>みつわ台Ｓ</t>
    <rPh sb="3" eb="4">
      <t>ダイ</t>
    </rPh>
    <phoneticPr fontId="3"/>
  </si>
  <si>
    <t>小中台J</t>
    <rPh sb="0" eb="3">
      <t>コナカダイ</t>
    </rPh>
    <phoneticPr fontId="3"/>
  </si>
  <si>
    <t>ミヤコＬ</t>
    <phoneticPr fontId="3"/>
  </si>
  <si>
    <t>花見川区</t>
    <rPh sb="0" eb="3">
      <t>ハナミガワ</t>
    </rPh>
    <rPh sb="3" eb="4">
      <t>ク</t>
    </rPh>
    <phoneticPr fontId="3"/>
  </si>
  <si>
    <t>若葉区</t>
    <rPh sb="0" eb="3">
      <t>ワカバク</t>
    </rPh>
    <phoneticPr fontId="3"/>
  </si>
  <si>
    <t>緑町Ｒ</t>
    <rPh sb="0" eb="1">
      <t>ミドリ</t>
    </rPh>
    <rPh sb="1" eb="2">
      <t>マチ</t>
    </rPh>
    <phoneticPr fontId="3"/>
  </si>
  <si>
    <t>打瀬Ｂ</t>
    <rPh sb="0" eb="2">
      <t>ウタセ</t>
    </rPh>
    <phoneticPr fontId="3"/>
  </si>
  <si>
    <t>新宿Ｍ</t>
    <rPh sb="0" eb="2">
      <t>シンジュク</t>
    </rPh>
    <phoneticPr fontId="3"/>
  </si>
  <si>
    <t>千城台Ｒ</t>
    <rPh sb="0" eb="3">
      <t>チシロダイ</t>
    </rPh>
    <phoneticPr fontId="3"/>
  </si>
  <si>
    <t>あすみが丘Ｇ：</t>
    <rPh sb="4" eb="5">
      <t>オカ</t>
    </rPh>
    <phoneticPr fontId="3"/>
  </si>
  <si>
    <t>磯辺ＳE</t>
    <rPh sb="0" eb="2">
      <t>イソベ</t>
    </rPh>
    <phoneticPr fontId="3"/>
  </si>
  <si>
    <t>中止</t>
    <rPh sb="0" eb="2">
      <t>チュウシ</t>
    </rPh>
    <phoneticPr fontId="3"/>
  </si>
  <si>
    <t>２会場　計　５試合　⇒４試合　　</t>
    <rPh sb="1" eb="2">
      <t>カイ</t>
    </rPh>
    <rPh sb="2" eb="3">
      <t>ジョウ</t>
    </rPh>
    <rPh sb="4" eb="5">
      <t>ケイ</t>
    </rPh>
    <rPh sb="7" eb="9">
      <t>シアイ</t>
    </rPh>
    <rPh sb="12" eb="14">
      <t>シアイ</t>
    </rPh>
    <phoneticPr fontId="6"/>
  </si>
  <si>
    <t>＊開始時間変更はありません</t>
    <rPh sb="1" eb="3">
      <t>カイシ</t>
    </rPh>
    <rPh sb="3" eb="5">
      <t>ジカン</t>
    </rPh>
    <rPh sb="5" eb="7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</si>
</sst>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0" tint="-0.24997711111789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5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0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vertical="center" shrinkToFit="1"/>
    </xf>
    <xf numFmtId="0" fontId="0" fillId="2" borderId="0" xfId="0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2" fillId="2" borderId="0" xfId="1" applyFill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2" fillId="2" borderId="0" xfId="1" applyFill="1"/>
    <xf numFmtId="0" fontId="4" fillId="2" borderId="13" xfId="0" applyFont="1" applyFill="1" applyBorder="1" applyAlignment="1">
      <alignment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 shrinkToFit="1"/>
    </xf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13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12" fillId="2" borderId="0" xfId="1" applyFont="1" applyFill="1" applyAlignment="1">
      <alignment horizontal="left" vertical="center" shrinkToFit="1"/>
    </xf>
    <xf numFmtId="0" fontId="11" fillId="2" borderId="27" xfId="1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distributed" vertical="center" shrinkToFit="1"/>
    </xf>
    <xf numFmtId="0" fontId="9" fillId="2" borderId="11" xfId="0" applyFont="1" applyFill="1" applyBorder="1" applyAlignment="1">
      <alignment horizontal="distributed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2" borderId="20" xfId="0" applyFont="1" applyFill="1" applyBorder="1" applyAlignment="1">
      <alignment horizontal="distributed" vertical="center"/>
    </xf>
    <xf numFmtId="0" fontId="9" fillId="2" borderId="21" xfId="0" applyFont="1" applyFill="1" applyBorder="1" applyAlignment="1">
      <alignment horizontal="distributed" vertical="center"/>
    </xf>
    <xf numFmtId="0" fontId="9" fillId="2" borderId="22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5" fillId="2" borderId="0" xfId="1" applyFont="1" applyFill="1" applyAlignment="1">
      <alignment horizontal="distributed" vertical="center"/>
    </xf>
    <xf numFmtId="0" fontId="5" fillId="2" borderId="0" xfId="0" applyFont="1" applyFill="1" applyAlignment="1">
      <alignment horizontal="center" vertical="center"/>
    </xf>
    <xf numFmtId="0" fontId="8" fillId="2" borderId="16" xfId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distributed" vertical="center"/>
    </xf>
    <xf numFmtId="0" fontId="9" fillId="2" borderId="2" xfId="0" applyFont="1" applyFill="1" applyBorder="1" applyAlignment="1">
      <alignment horizontal="distributed" vertical="center"/>
    </xf>
    <xf numFmtId="0" fontId="7" fillId="3" borderId="0" xfId="0" applyFont="1" applyFill="1" applyAlignment="1">
      <alignment horizontal="left" vertical="center" shrinkToFit="1"/>
    </xf>
    <xf numFmtId="0" fontId="11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>
      <alignment horizontal="distributed" vertical="center"/>
    </xf>
    <xf numFmtId="0" fontId="8" fillId="2" borderId="0" xfId="1" applyFont="1" applyFill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/>
    </xf>
    <xf numFmtId="0" fontId="14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showGridLines="0" tabSelected="1" zoomScaleNormal="100" workbookViewId="0">
      <selection activeCell="B3" sqref="B3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16384" width="9" style="3"/>
  </cols>
  <sheetData>
    <row r="1" spans="1:11" ht="13.5" customHeight="1" x14ac:dyDescent="0.2">
      <c r="A1" s="28"/>
      <c r="B1" s="28"/>
      <c r="C1" s="2"/>
      <c r="D1" s="28"/>
      <c r="E1" s="2"/>
      <c r="F1" s="28"/>
      <c r="G1" s="2"/>
      <c r="H1" s="29"/>
      <c r="I1" s="29"/>
    </row>
    <row r="2" spans="1:11" ht="23.25" customHeight="1" x14ac:dyDescent="0.2">
      <c r="A2" s="28"/>
      <c r="B2" s="69" t="s">
        <v>15</v>
      </c>
      <c r="C2" s="69"/>
      <c r="D2" s="69"/>
      <c r="E2" s="4" t="s">
        <v>21</v>
      </c>
      <c r="H2" s="29"/>
      <c r="I2" s="29"/>
    </row>
    <row r="3" spans="1:11" ht="21.75" customHeight="1" x14ac:dyDescent="0.2">
      <c r="A3" s="28"/>
      <c r="B3" s="28"/>
      <c r="C3" s="70" t="s">
        <v>90</v>
      </c>
      <c r="D3" s="70"/>
      <c r="E3" s="70"/>
      <c r="F3" s="74" t="s">
        <v>91</v>
      </c>
      <c r="G3" s="74"/>
      <c r="H3" s="29"/>
      <c r="I3" s="29"/>
    </row>
    <row r="4" spans="1:11" ht="20.25" customHeight="1" thickBot="1" x14ac:dyDescent="0.25">
      <c r="A4" s="28"/>
      <c r="B4" s="71"/>
      <c r="C4" s="71"/>
      <c r="D4" s="71"/>
      <c r="E4" s="71"/>
      <c r="F4" s="71"/>
      <c r="G4" s="71"/>
      <c r="H4" s="29"/>
      <c r="I4" s="29"/>
    </row>
    <row r="5" spans="1:11" ht="13.5" customHeight="1" x14ac:dyDescent="0.2">
      <c r="A5" s="62" t="s">
        <v>0</v>
      </c>
      <c r="B5" s="72" t="s">
        <v>1</v>
      </c>
      <c r="C5" s="73"/>
      <c r="D5" s="72" t="s">
        <v>2</v>
      </c>
      <c r="E5" s="73"/>
      <c r="F5" s="72" t="s">
        <v>16</v>
      </c>
      <c r="G5" s="73"/>
      <c r="J5" s="30" t="s">
        <v>58</v>
      </c>
      <c r="K5" s="30" t="s">
        <v>59</v>
      </c>
    </row>
    <row r="6" spans="1:11" ht="13.5" customHeight="1" x14ac:dyDescent="0.2">
      <c r="A6" s="61"/>
      <c r="B6" s="6" t="s">
        <v>31</v>
      </c>
      <c r="C6" s="7" t="s">
        <v>89</v>
      </c>
      <c r="D6" s="6" t="s">
        <v>24</v>
      </c>
      <c r="E6" s="27" t="s">
        <v>9</v>
      </c>
      <c r="F6" s="6" t="s">
        <v>25</v>
      </c>
      <c r="G6" s="27" t="s">
        <v>20</v>
      </c>
      <c r="I6" s="31" t="s">
        <v>60</v>
      </c>
      <c r="J6" s="31">
        <f>COUNTIF(A5:G43,"中央")</f>
        <v>0</v>
      </c>
      <c r="K6" s="32">
        <f>COUNTIF(B5:H43,"中央区")/2</f>
        <v>1</v>
      </c>
    </row>
    <row r="7" spans="1:11" ht="18" customHeight="1" x14ac:dyDescent="0.2">
      <c r="A7" s="54" t="s">
        <v>23</v>
      </c>
      <c r="B7" s="56" t="s">
        <v>32</v>
      </c>
      <c r="C7" s="57"/>
      <c r="D7" s="56" t="s">
        <v>34</v>
      </c>
      <c r="E7" s="57"/>
      <c r="F7" s="56" t="s">
        <v>36</v>
      </c>
      <c r="G7" s="57"/>
      <c r="I7" s="33" t="s">
        <v>61</v>
      </c>
      <c r="J7" s="33">
        <f>COUNTIF(A5:G43,"美浜")</f>
        <v>0</v>
      </c>
      <c r="K7" s="34">
        <f>COUNTIF(B5:G43,"美浜区")/2</f>
        <v>2</v>
      </c>
    </row>
    <row r="8" spans="1:11" ht="18" customHeight="1" x14ac:dyDescent="0.2">
      <c r="A8" s="55"/>
      <c r="B8" s="56" t="s">
        <v>33</v>
      </c>
      <c r="C8" s="57"/>
      <c r="D8" s="56" t="s">
        <v>35</v>
      </c>
      <c r="E8" s="57"/>
      <c r="F8" s="56" t="s">
        <v>37</v>
      </c>
      <c r="G8" s="57"/>
      <c r="I8" s="35" t="s">
        <v>62</v>
      </c>
      <c r="J8" s="35">
        <f>COUNTIF(A5:G43,"稲毛")</f>
        <v>0</v>
      </c>
      <c r="K8" s="36">
        <f>COUNTIF(B5:G43,"稲毛区")/2</f>
        <v>1</v>
      </c>
    </row>
    <row r="9" spans="1:11" ht="11.25" customHeight="1" x14ac:dyDescent="0.2">
      <c r="A9" s="27" t="s">
        <v>3</v>
      </c>
      <c r="B9" s="37" t="s">
        <v>4</v>
      </c>
      <c r="C9" s="81" t="s">
        <v>63</v>
      </c>
      <c r="D9" s="37" t="s">
        <v>4</v>
      </c>
      <c r="E9" s="38" t="s">
        <v>64</v>
      </c>
      <c r="F9" s="8" t="s">
        <v>4</v>
      </c>
      <c r="G9" s="9" t="s">
        <v>65</v>
      </c>
      <c r="I9" s="39" t="s">
        <v>66</v>
      </c>
      <c r="J9" s="39">
        <f>COUNTIF(A5:G43,"若葉")</f>
        <v>0</v>
      </c>
      <c r="K9" s="40">
        <f>COUNTIF(B5:G43,"若葉区")/2</f>
        <v>1</v>
      </c>
    </row>
    <row r="10" spans="1:11" ht="11.25" customHeight="1" x14ac:dyDescent="0.2">
      <c r="A10" s="60" t="s">
        <v>50</v>
      </c>
      <c r="B10" s="37" t="s">
        <v>5</v>
      </c>
      <c r="C10" s="81" t="s">
        <v>67</v>
      </c>
      <c r="D10" s="37" t="s">
        <v>5</v>
      </c>
      <c r="E10" s="38" t="s">
        <v>68</v>
      </c>
      <c r="F10" s="8" t="s">
        <v>5</v>
      </c>
      <c r="G10" s="9" t="s">
        <v>69</v>
      </c>
      <c r="I10" s="41" t="s">
        <v>70</v>
      </c>
      <c r="J10" s="41">
        <f>COUNTIF(A5:G43,"花見川")</f>
        <v>0</v>
      </c>
      <c r="K10" s="42">
        <f>COUNTIF(B5:G43,"花見川区")/2</f>
        <v>2</v>
      </c>
    </row>
    <row r="11" spans="1:11" ht="11.25" customHeight="1" x14ac:dyDescent="0.2">
      <c r="A11" s="61"/>
      <c r="B11" s="37" t="s">
        <v>6</v>
      </c>
      <c r="C11" s="81" t="str">
        <f>C9</f>
        <v>稲毛区</v>
      </c>
      <c r="D11" s="37" t="s">
        <v>6</v>
      </c>
      <c r="E11" s="38" t="str">
        <f>E9</f>
        <v>美浜区</v>
      </c>
      <c r="F11" s="8" t="s">
        <v>6</v>
      </c>
      <c r="G11" s="9" t="str">
        <f>G9</f>
        <v>緑区</v>
      </c>
      <c r="I11" s="43" t="s">
        <v>71</v>
      </c>
      <c r="J11" s="43">
        <f>COUNTIF(A5:G43,"緑")</f>
        <v>0</v>
      </c>
      <c r="K11" s="44">
        <f>COUNTIF(B5:G43,"緑区")/2</f>
        <v>1</v>
      </c>
    </row>
    <row r="12" spans="1:11" ht="11.25" customHeight="1" x14ac:dyDescent="0.2">
      <c r="A12" s="27" t="s">
        <v>51</v>
      </c>
      <c r="B12" s="37" t="s">
        <v>7</v>
      </c>
      <c r="C12" s="81" t="s">
        <v>72</v>
      </c>
      <c r="D12" s="37" t="s">
        <v>7</v>
      </c>
      <c r="E12" s="38" t="s">
        <v>68</v>
      </c>
      <c r="F12" s="8" t="s">
        <v>7</v>
      </c>
      <c r="G12" s="9" t="s">
        <v>73</v>
      </c>
      <c r="I12" s="45" t="s">
        <v>74</v>
      </c>
      <c r="J12" s="45">
        <f>SUM(J6:J11)</f>
        <v>0</v>
      </c>
      <c r="K12" s="30">
        <f>SUM(K6:K11)</f>
        <v>8</v>
      </c>
    </row>
    <row r="13" spans="1:11" ht="11.25" customHeight="1" thickBot="1" x14ac:dyDescent="0.25">
      <c r="A13" s="11"/>
      <c r="B13" s="46" t="s">
        <v>8</v>
      </c>
      <c r="C13" s="81" t="s">
        <v>14</v>
      </c>
      <c r="D13" s="46" t="s">
        <v>8</v>
      </c>
      <c r="E13" s="82" t="s">
        <v>68</v>
      </c>
      <c r="F13" s="19" t="s">
        <v>8</v>
      </c>
      <c r="G13" s="20" t="s">
        <v>14</v>
      </c>
    </row>
    <row r="14" spans="1:11" ht="13.5" customHeight="1" x14ac:dyDescent="0.2">
      <c r="A14" s="62" t="s">
        <v>0</v>
      </c>
      <c r="B14" s="63" t="s">
        <v>1</v>
      </c>
      <c r="C14" s="64"/>
      <c r="D14" s="63" t="s">
        <v>2</v>
      </c>
      <c r="E14" s="64"/>
      <c r="F14" s="65"/>
      <c r="G14" s="66"/>
    </row>
    <row r="15" spans="1:11" ht="13" customHeight="1" x14ac:dyDescent="0.2">
      <c r="A15" s="61"/>
      <c r="B15" s="47" t="s">
        <v>28</v>
      </c>
      <c r="C15" s="48" t="s">
        <v>17</v>
      </c>
      <c r="D15" s="47" t="s">
        <v>29</v>
      </c>
      <c r="E15" s="49" t="s">
        <v>18</v>
      </c>
      <c r="F15" s="21"/>
      <c r="G15" s="22"/>
    </row>
    <row r="16" spans="1:11" ht="18" customHeight="1" x14ac:dyDescent="0.2">
      <c r="A16" s="54" t="s">
        <v>57</v>
      </c>
      <c r="B16" s="56" t="s">
        <v>38</v>
      </c>
      <c r="C16" s="57"/>
      <c r="D16" s="56" t="s">
        <v>40</v>
      </c>
      <c r="E16" s="57"/>
      <c r="F16" s="67"/>
      <c r="G16" s="68"/>
    </row>
    <row r="17" spans="1:7" ht="18" customHeight="1" x14ac:dyDescent="0.2">
      <c r="A17" s="55"/>
      <c r="B17" s="56" t="s">
        <v>39</v>
      </c>
      <c r="C17" s="57"/>
      <c r="D17" s="56" t="s">
        <v>41</v>
      </c>
      <c r="E17" s="57"/>
      <c r="F17" s="67"/>
      <c r="G17" s="68"/>
    </row>
    <row r="18" spans="1:7" ht="11.25" customHeight="1" x14ac:dyDescent="0.2">
      <c r="A18" s="27" t="s">
        <v>3</v>
      </c>
      <c r="B18" s="8" t="s">
        <v>4</v>
      </c>
      <c r="C18" s="9" t="s">
        <v>75</v>
      </c>
      <c r="D18" s="8" t="s">
        <v>4</v>
      </c>
      <c r="E18" s="50" t="s">
        <v>76</v>
      </c>
      <c r="F18" s="23"/>
      <c r="G18" s="24"/>
    </row>
    <row r="19" spans="1:7" ht="11.25" customHeight="1" x14ac:dyDescent="0.2">
      <c r="A19" s="60" t="s">
        <v>52</v>
      </c>
      <c r="B19" s="8" t="s">
        <v>5</v>
      </c>
      <c r="C19" s="9" t="s">
        <v>77</v>
      </c>
      <c r="D19" s="8" t="s">
        <v>5</v>
      </c>
      <c r="E19" s="50" t="s">
        <v>78</v>
      </c>
      <c r="F19" s="23"/>
      <c r="G19" s="24"/>
    </row>
    <row r="20" spans="1:7" ht="11.25" customHeight="1" x14ac:dyDescent="0.2">
      <c r="A20" s="61"/>
      <c r="B20" s="8" t="s">
        <v>6</v>
      </c>
      <c r="C20" s="9" t="str">
        <f>C18</f>
        <v>花見川区</v>
      </c>
      <c r="D20" s="8" t="s">
        <v>6</v>
      </c>
      <c r="E20" s="50" t="str">
        <f>E18</f>
        <v>中央区</v>
      </c>
      <c r="F20" s="23"/>
      <c r="G20" s="24"/>
    </row>
    <row r="21" spans="1:7" ht="11.25" customHeight="1" x14ac:dyDescent="0.2">
      <c r="A21" s="27" t="s">
        <v>53</v>
      </c>
      <c r="B21" s="8" t="s">
        <v>7</v>
      </c>
      <c r="C21" s="9" t="s">
        <v>79</v>
      </c>
      <c r="D21" s="8" t="s">
        <v>7</v>
      </c>
      <c r="E21" s="50" t="s">
        <v>80</v>
      </c>
      <c r="F21" s="23"/>
      <c r="G21" s="24"/>
    </row>
    <row r="22" spans="1:7" ht="11.25" customHeight="1" thickBot="1" x14ac:dyDescent="0.25">
      <c r="A22" s="18"/>
      <c r="B22" s="12" t="s">
        <v>8</v>
      </c>
      <c r="C22" s="16" t="s">
        <v>14</v>
      </c>
      <c r="D22" s="12" t="s">
        <v>8</v>
      </c>
      <c r="E22" s="51" t="s">
        <v>14</v>
      </c>
      <c r="F22" s="25"/>
      <c r="G22" s="26"/>
    </row>
    <row r="23" spans="1:7" ht="11.25" customHeight="1" x14ac:dyDescent="0.2">
      <c r="A23" s="53" t="s">
        <v>10</v>
      </c>
      <c r="B23" s="53"/>
      <c r="C23" s="53"/>
      <c r="D23" s="53"/>
      <c r="E23" s="53"/>
      <c r="F23" s="53"/>
      <c r="G23" s="53"/>
    </row>
    <row r="24" spans="1:7" ht="11.25" customHeight="1" x14ac:dyDescent="0.2">
      <c r="A24" s="14" t="s">
        <v>11</v>
      </c>
      <c r="B24" s="14"/>
      <c r="C24" s="15"/>
      <c r="D24" s="14"/>
      <c r="E24" s="15"/>
      <c r="F24" s="14"/>
      <c r="G24" s="15"/>
    </row>
    <row r="25" spans="1:7" ht="11.25" customHeight="1" x14ac:dyDescent="0.2">
      <c r="A25" s="13" t="s">
        <v>12</v>
      </c>
      <c r="B25" s="13"/>
      <c r="C25" s="15"/>
      <c r="D25" s="13"/>
      <c r="E25" s="15"/>
      <c r="F25" s="13"/>
      <c r="G25" s="15"/>
    </row>
    <row r="26" spans="1:7" ht="11.25" customHeight="1" x14ac:dyDescent="0.2">
      <c r="A26" s="13" t="s">
        <v>13</v>
      </c>
      <c r="B26" s="13"/>
      <c r="C26" s="15"/>
      <c r="D26" s="13"/>
      <c r="E26" s="15"/>
      <c r="F26" s="13"/>
      <c r="G26" s="15"/>
    </row>
    <row r="27" spans="1:7" ht="11.25" customHeight="1" x14ac:dyDescent="0.2">
      <c r="A27" s="3"/>
      <c r="B27" s="3"/>
      <c r="D27" s="3"/>
      <c r="F27" s="3"/>
    </row>
    <row r="28" spans="1:7" ht="11.25" customHeight="1" x14ac:dyDescent="0.2">
      <c r="A28" s="3"/>
      <c r="B28" s="3"/>
      <c r="D28" s="3"/>
      <c r="F28" s="3"/>
    </row>
    <row r="29" spans="1:7" ht="11.25" customHeight="1" x14ac:dyDescent="0.2">
      <c r="A29" s="3"/>
      <c r="B29" s="3"/>
      <c r="D29" s="3"/>
      <c r="F29" s="3"/>
    </row>
    <row r="30" spans="1:7" ht="11.25" customHeight="1" x14ac:dyDescent="0.2">
      <c r="A30" s="3"/>
      <c r="B30" s="3"/>
      <c r="D30" s="3"/>
      <c r="F30" s="3"/>
    </row>
    <row r="31" spans="1:7" ht="13.5" customHeight="1" x14ac:dyDescent="0.2">
      <c r="A31" s="28"/>
      <c r="B31" s="28"/>
      <c r="C31" s="2"/>
      <c r="D31" s="28"/>
      <c r="E31" s="2"/>
      <c r="F31" s="28"/>
      <c r="G31" s="2"/>
    </row>
    <row r="32" spans="1:7" ht="13" customHeight="1" x14ac:dyDescent="0.2">
      <c r="A32" s="28"/>
      <c r="B32" s="69" t="s">
        <v>15</v>
      </c>
      <c r="C32" s="69"/>
      <c r="D32" s="69"/>
      <c r="E32" s="4" t="s">
        <v>22</v>
      </c>
    </row>
    <row r="33" spans="1:7" ht="18" customHeight="1" x14ac:dyDescent="0.2">
      <c r="A33" s="28"/>
      <c r="B33" s="28"/>
      <c r="C33" s="70" t="s">
        <v>49</v>
      </c>
      <c r="D33" s="70"/>
      <c r="E33" s="70"/>
      <c r="F33" s="74" t="s">
        <v>44</v>
      </c>
      <c r="G33" s="74"/>
    </row>
    <row r="34" spans="1:7" ht="18" customHeight="1" thickBot="1" x14ac:dyDescent="0.25">
      <c r="A34" s="28"/>
      <c r="B34" s="71"/>
      <c r="C34" s="71"/>
      <c r="D34" s="71"/>
      <c r="E34" s="71"/>
      <c r="F34" s="71"/>
      <c r="G34" s="71"/>
    </row>
    <row r="35" spans="1:7" ht="12" customHeight="1" x14ac:dyDescent="0.2">
      <c r="A35" s="62" t="s">
        <v>0</v>
      </c>
      <c r="B35" s="72" t="s">
        <v>1</v>
      </c>
      <c r="C35" s="73"/>
      <c r="D35" s="72" t="s">
        <v>2</v>
      </c>
      <c r="E35" s="73"/>
      <c r="F35" s="72" t="s">
        <v>16</v>
      </c>
      <c r="G35" s="73"/>
    </row>
    <row r="36" spans="1:7" ht="11.25" customHeight="1" x14ac:dyDescent="0.2">
      <c r="A36" s="61"/>
      <c r="B36" s="17" t="s">
        <v>27</v>
      </c>
      <c r="C36" s="7" t="s">
        <v>19</v>
      </c>
      <c r="D36" s="17" t="s">
        <v>30</v>
      </c>
      <c r="E36" s="7" t="s">
        <v>9</v>
      </c>
      <c r="F36" s="17" t="s">
        <v>26</v>
      </c>
      <c r="G36" s="27" t="s">
        <v>20</v>
      </c>
    </row>
    <row r="37" spans="1:7" ht="19.5" customHeight="1" x14ac:dyDescent="0.2">
      <c r="A37" s="54" t="s">
        <v>23</v>
      </c>
      <c r="B37" s="56" t="s">
        <v>45</v>
      </c>
      <c r="C37" s="57"/>
      <c r="D37" s="58" t="s">
        <v>47</v>
      </c>
      <c r="E37" s="59"/>
      <c r="F37" s="58" t="s">
        <v>42</v>
      </c>
      <c r="G37" s="59"/>
    </row>
    <row r="38" spans="1:7" ht="18" customHeight="1" x14ac:dyDescent="0.2">
      <c r="A38" s="55"/>
      <c r="B38" s="56" t="s">
        <v>46</v>
      </c>
      <c r="C38" s="57"/>
      <c r="D38" s="58" t="s">
        <v>48</v>
      </c>
      <c r="E38" s="59"/>
      <c r="F38" s="56" t="s">
        <v>43</v>
      </c>
      <c r="G38" s="57"/>
    </row>
    <row r="39" spans="1:7" ht="18" customHeight="1" x14ac:dyDescent="0.2">
      <c r="A39" s="27" t="s">
        <v>3</v>
      </c>
      <c r="B39" s="8" t="s">
        <v>4</v>
      </c>
      <c r="C39" s="9" t="s">
        <v>81</v>
      </c>
      <c r="D39" s="8" t="s">
        <v>4</v>
      </c>
      <c r="E39" s="9" t="s">
        <v>82</v>
      </c>
      <c r="F39" s="8" t="s">
        <v>4</v>
      </c>
      <c r="G39" s="9" t="s">
        <v>64</v>
      </c>
    </row>
    <row r="40" spans="1:7" ht="13.5" customHeight="1" x14ac:dyDescent="0.2">
      <c r="A40" s="60" t="s">
        <v>54</v>
      </c>
      <c r="B40" s="8" t="s">
        <v>5</v>
      </c>
      <c r="C40" s="9" t="s">
        <v>83</v>
      </c>
      <c r="D40" s="8" t="s">
        <v>5</v>
      </c>
      <c r="E40" s="9" t="s">
        <v>84</v>
      </c>
      <c r="F40" s="8" t="s">
        <v>5</v>
      </c>
      <c r="G40" s="9" t="s">
        <v>85</v>
      </c>
    </row>
    <row r="41" spans="1:7" ht="13.5" customHeight="1" x14ac:dyDescent="0.2">
      <c r="A41" s="61"/>
      <c r="B41" s="8" t="s">
        <v>6</v>
      </c>
      <c r="C41" s="9" t="str">
        <f>C39</f>
        <v>花見川区</v>
      </c>
      <c r="D41" s="8" t="s">
        <v>6</v>
      </c>
      <c r="E41" s="9" t="str">
        <f>E39</f>
        <v>若葉区</v>
      </c>
      <c r="F41" s="8" t="s">
        <v>6</v>
      </c>
      <c r="G41" s="9" t="str">
        <f>G39</f>
        <v>美浜区</v>
      </c>
    </row>
    <row r="42" spans="1:7" ht="13.5" customHeight="1" x14ac:dyDescent="0.2">
      <c r="A42" s="27" t="s">
        <v>55</v>
      </c>
      <c r="B42" s="8" t="s">
        <v>7</v>
      </c>
      <c r="C42" s="9" t="s">
        <v>86</v>
      </c>
      <c r="D42" s="8" t="s">
        <v>7</v>
      </c>
      <c r="E42" s="9" t="s">
        <v>87</v>
      </c>
      <c r="F42" s="8" t="s">
        <v>7</v>
      </c>
      <c r="G42" s="9" t="s">
        <v>88</v>
      </c>
    </row>
    <row r="43" spans="1:7" ht="13.5" customHeight="1" thickBot="1" x14ac:dyDescent="0.25">
      <c r="A43" s="18"/>
      <c r="B43" s="12" t="s">
        <v>8</v>
      </c>
      <c r="C43" s="16" t="s">
        <v>14</v>
      </c>
      <c r="D43" s="12" t="s">
        <v>8</v>
      </c>
      <c r="E43" s="16" t="s">
        <v>14</v>
      </c>
      <c r="F43" s="12" t="s">
        <v>8</v>
      </c>
      <c r="G43" s="16" t="s">
        <v>14</v>
      </c>
    </row>
    <row r="44" spans="1:7" ht="11.25" customHeight="1" x14ac:dyDescent="0.2">
      <c r="A44" s="53" t="s">
        <v>10</v>
      </c>
      <c r="B44" s="53"/>
      <c r="C44" s="53"/>
      <c r="D44" s="53"/>
      <c r="E44" s="53"/>
      <c r="F44" s="53"/>
      <c r="G44" s="53"/>
    </row>
    <row r="45" spans="1:7" ht="11.25" customHeight="1" x14ac:dyDescent="0.2">
      <c r="A45" s="14" t="s">
        <v>11</v>
      </c>
      <c r="B45" s="14"/>
      <c r="C45" s="15"/>
      <c r="D45" s="14"/>
      <c r="E45" s="15"/>
      <c r="F45" s="14"/>
      <c r="G45" s="15"/>
    </row>
    <row r="46" spans="1:7" ht="11.25" customHeight="1" x14ac:dyDescent="0.2">
      <c r="A46" s="13" t="s">
        <v>12</v>
      </c>
      <c r="B46" s="13"/>
      <c r="C46" s="15"/>
      <c r="D46" s="13"/>
      <c r="E46" s="15"/>
      <c r="F46" s="13"/>
      <c r="G46" s="15"/>
    </row>
    <row r="47" spans="1:7" ht="11.25" customHeight="1" x14ac:dyDescent="0.2">
      <c r="A47" s="13" t="s">
        <v>13</v>
      </c>
      <c r="B47" s="13"/>
      <c r="C47" s="15"/>
      <c r="D47" s="13"/>
      <c r="E47" s="15"/>
      <c r="F47" s="13"/>
      <c r="G47" s="15"/>
    </row>
    <row r="48" spans="1:7" ht="11.25" customHeight="1" x14ac:dyDescent="0.2"/>
    <row r="51" spans="8:9" x14ac:dyDescent="0.2">
      <c r="H51" s="52"/>
      <c r="I51" s="52"/>
    </row>
    <row r="52" spans="8:9" x14ac:dyDescent="0.2">
      <c r="H52" s="52"/>
      <c r="I52" s="52"/>
    </row>
    <row r="53" spans="8:9" x14ac:dyDescent="0.2">
      <c r="H53" s="52"/>
      <c r="I53" s="52"/>
    </row>
    <row r="54" spans="8:9" x14ac:dyDescent="0.2">
      <c r="H54" s="52"/>
      <c r="I54" s="52"/>
    </row>
    <row r="55" spans="8:9" x14ac:dyDescent="0.2">
      <c r="H55" s="52"/>
      <c r="I55" s="52"/>
    </row>
    <row r="56" spans="8:9" x14ac:dyDescent="0.2">
      <c r="H56" s="52"/>
      <c r="I56" s="52"/>
    </row>
  </sheetData>
  <mergeCells count="46">
    <mergeCell ref="A7:A8"/>
    <mergeCell ref="B2:D2"/>
    <mergeCell ref="C3:E3"/>
    <mergeCell ref="B4:G4"/>
    <mergeCell ref="A5:A6"/>
    <mergeCell ref="B5:C5"/>
    <mergeCell ref="D5:E5"/>
    <mergeCell ref="F7:G7"/>
    <mergeCell ref="F8:G8"/>
    <mergeCell ref="F5:G5"/>
    <mergeCell ref="B8:C8"/>
    <mergeCell ref="D7:E7"/>
    <mergeCell ref="D8:E8"/>
    <mergeCell ref="B7:C7"/>
    <mergeCell ref="F3:G3"/>
    <mergeCell ref="A10:A11"/>
    <mergeCell ref="A16:A17"/>
    <mergeCell ref="A19:A20"/>
    <mergeCell ref="D17:E17"/>
    <mergeCell ref="F16:G16"/>
    <mergeCell ref="F17:G17"/>
    <mergeCell ref="B16:C16"/>
    <mergeCell ref="D16:E16"/>
    <mergeCell ref="B17:C17"/>
    <mergeCell ref="A14:A15"/>
    <mergeCell ref="B14:C14"/>
    <mergeCell ref="D14:E14"/>
    <mergeCell ref="F14:G14"/>
    <mergeCell ref="B38:C38"/>
    <mergeCell ref="D38:E38"/>
    <mergeCell ref="F38:G38"/>
    <mergeCell ref="A23:G23"/>
    <mergeCell ref="B32:D32"/>
    <mergeCell ref="C33:E33"/>
    <mergeCell ref="F33:G33"/>
    <mergeCell ref="B34:G34"/>
    <mergeCell ref="A35:A36"/>
    <mergeCell ref="B35:C35"/>
    <mergeCell ref="D35:E35"/>
    <mergeCell ref="F35:G35"/>
    <mergeCell ref="A44:G44"/>
    <mergeCell ref="A37:A38"/>
    <mergeCell ref="B37:C37"/>
    <mergeCell ref="D37:E37"/>
    <mergeCell ref="F37:G37"/>
    <mergeCell ref="A40:A41"/>
  </mergeCells>
  <phoneticPr fontId="3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5999-FB0D-4E3C-9E4C-77E40488EE6C}">
  <dimension ref="A1:H36"/>
  <sheetViews>
    <sheetView showGridLines="0" zoomScale="115" zoomScaleNormal="115" workbookViewId="0"/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8" width="9" style="10"/>
    <col min="9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3"/>
    </row>
    <row r="2" spans="1:8" ht="13" customHeight="1" x14ac:dyDescent="0.2">
      <c r="A2" s="1"/>
      <c r="B2" s="69" t="s">
        <v>15</v>
      </c>
      <c r="C2" s="77"/>
      <c r="D2" s="77"/>
      <c r="E2" s="4" t="s">
        <v>22</v>
      </c>
      <c r="H2" s="3"/>
    </row>
    <row r="3" spans="1:8" ht="18" customHeight="1" x14ac:dyDescent="0.2">
      <c r="A3" s="1"/>
      <c r="B3" s="1"/>
      <c r="C3" s="70" t="s">
        <v>49</v>
      </c>
      <c r="D3" s="70"/>
      <c r="E3" s="70"/>
      <c r="F3" s="74" t="s">
        <v>44</v>
      </c>
      <c r="G3" s="76"/>
      <c r="H3" s="3"/>
    </row>
    <row r="4" spans="1:8" ht="18" customHeight="1" thickBot="1" x14ac:dyDescent="0.25">
      <c r="A4" s="1"/>
      <c r="B4" s="78"/>
      <c r="C4" s="79"/>
      <c r="D4" s="80"/>
      <c r="E4" s="80"/>
      <c r="F4" s="80"/>
      <c r="G4" s="80"/>
      <c r="H4" s="3"/>
    </row>
    <row r="5" spans="1:8" ht="12" customHeight="1" x14ac:dyDescent="0.2">
      <c r="A5" s="62" t="s">
        <v>0</v>
      </c>
      <c r="B5" s="72" t="s">
        <v>1</v>
      </c>
      <c r="C5" s="73"/>
      <c r="D5" s="72" t="s">
        <v>2</v>
      </c>
      <c r="E5" s="73"/>
      <c r="F5" s="72" t="s">
        <v>16</v>
      </c>
      <c r="G5" s="73"/>
      <c r="H5" s="3"/>
    </row>
    <row r="6" spans="1:8" ht="11.25" customHeight="1" x14ac:dyDescent="0.2">
      <c r="A6" s="61"/>
      <c r="B6" s="17" t="s">
        <v>27</v>
      </c>
      <c r="C6" s="7" t="s">
        <v>19</v>
      </c>
      <c r="D6" s="17" t="s">
        <v>30</v>
      </c>
      <c r="E6" s="7" t="s">
        <v>9</v>
      </c>
      <c r="F6" s="17" t="s">
        <v>26</v>
      </c>
      <c r="G6" s="27" t="s">
        <v>20</v>
      </c>
      <c r="H6" s="3"/>
    </row>
    <row r="7" spans="1:8" ht="19.5" customHeight="1" x14ac:dyDescent="0.2">
      <c r="A7" s="54" t="s">
        <v>23</v>
      </c>
      <c r="B7" s="56" t="s">
        <v>45</v>
      </c>
      <c r="C7" s="57"/>
      <c r="D7" s="58" t="s">
        <v>47</v>
      </c>
      <c r="E7" s="59"/>
      <c r="F7" s="58" t="s">
        <v>42</v>
      </c>
      <c r="G7" s="59"/>
    </row>
    <row r="8" spans="1:8" ht="18" customHeight="1" x14ac:dyDescent="0.2">
      <c r="A8" s="55"/>
      <c r="B8" s="56" t="s">
        <v>46</v>
      </c>
      <c r="C8" s="57"/>
      <c r="D8" s="58" t="s">
        <v>48</v>
      </c>
      <c r="E8" s="59"/>
      <c r="F8" s="56" t="s">
        <v>43</v>
      </c>
      <c r="G8" s="57"/>
    </row>
    <row r="9" spans="1:8" ht="18" customHeight="1" x14ac:dyDescent="0.2">
      <c r="A9" s="27" t="s">
        <v>3</v>
      </c>
      <c r="B9" s="8" t="s">
        <v>4</v>
      </c>
      <c r="C9" s="9" t="s">
        <v>81</v>
      </c>
      <c r="D9" s="8" t="s">
        <v>4</v>
      </c>
      <c r="E9" s="9" t="s">
        <v>82</v>
      </c>
      <c r="F9" s="8" t="s">
        <v>4</v>
      </c>
      <c r="G9" s="9" t="s">
        <v>64</v>
      </c>
    </row>
    <row r="10" spans="1:8" ht="16" customHeight="1" x14ac:dyDescent="0.2">
      <c r="A10" s="60" t="s">
        <v>54</v>
      </c>
      <c r="B10" s="8" t="s">
        <v>5</v>
      </c>
      <c r="C10" s="9" t="s">
        <v>83</v>
      </c>
      <c r="D10" s="8" t="s">
        <v>5</v>
      </c>
      <c r="E10" s="9" t="s">
        <v>84</v>
      </c>
      <c r="F10" s="8" t="s">
        <v>5</v>
      </c>
      <c r="G10" s="9" t="s">
        <v>85</v>
      </c>
      <c r="H10" s="3"/>
    </row>
    <row r="11" spans="1:8" ht="16" customHeight="1" x14ac:dyDescent="0.2">
      <c r="A11" s="61"/>
      <c r="B11" s="8" t="s">
        <v>6</v>
      </c>
      <c r="C11" s="9" t="str">
        <f>C9</f>
        <v>花見川区</v>
      </c>
      <c r="D11" s="8" t="s">
        <v>6</v>
      </c>
      <c r="E11" s="9" t="str">
        <f>E9</f>
        <v>若葉区</v>
      </c>
      <c r="F11" s="8" t="s">
        <v>6</v>
      </c>
      <c r="G11" s="9" t="str">
        <f>G9</f>
        <v>美浜区</v>
      </c>
      <c r="H11" s="3"/>
    </row>
    <row r="12" spans="1:8" ht="16" customHeight="1" x14ac:dyDescent="0.2">
      <c r="A12" s="27" t="s">
        <v>55</v>
      </c>
      <c r="B12" s="8" t="s">
        <v>7</v>
      </c>
      <c r="C12" s="9" t="s">
        <v>86</v>
      </c>
      <c r="D12" s="8" t="s">
        <v>7</v>
      </c>
      <c r="E12" s="9" t="s">
        <v>87</v>
      </c>
      <c r="F12" s="8" t="s">
        <v>7</v>
      </c>
      <c r="G12" s="9" t="s">
        <v>88</v>
      </c>
      <c r="H12" s="3"/>
    </row>
    <row r="13" spans="1:8" ht="16" customHeight="1" thickBot="1" x14ac:dyDescent="0.25">
      <c r="A13" s="18"/>
      <c r="B13" s="12" t="s">
        <v>8</v>
      </c>
      <c r="C13" s="16" t="s">
        <v>14</v>
      </c>
      <c r="D13" s="12" t="s">
        <v>8</v>
      </c>
      <c r="E13" s="16" t="s">
        <v>14</v>
      </c>
      <c r="F13" s="12" t="s">
        <v>8</v>
      </c>
      <c r="G13" s="16" t="s">
        <v>14</v>
      </c>
      <c r="H13" s="3"/>
    </row>
    <row r="14" spans="1:8" ht="11.25" customHeight="1" x14ac:dyDescent="0.2">
      <c r="A14" s="75" t="s">
        <v>10</v>
      </c>
      <c r="B14" s="76"/>
      <c r="C14" s="76"/>
      <c r="D14" s="76"/>
      <c r="E14" s="76"/>
      <c r="F14" s="76"/>
      <c r="G14" s="76"/>
      <c r="H14" s="3"/>
    </row>
    <row r="15" spans="1:8" ht="11.25" customHeight="1" x14ac:dyDescent="0.2">
      <c r="A15" s="14" t="s">
        <v>56</v>
      </c>
      <c r="B15" s="14"/>
      <c r="C15" s="15"/>
      <c r="D15" s="14"/>
      <c r="E15" s="15"/>
      <c r="F15" s="14"/>
      <c r="G15" s="15"/>
      <c r="H15" s="3"/>
    </row>
    <row r="16" spans="1:8" ht="11.25" customHeight="1" x14ac:dyDescent="0.2">
      <c r="A16" s="13" t="s">
        <v>12</v>
      </c>
      <c r="B16" s="13"/>
      <c r="C16" s="15"/>
      <c r="D16" s="13"/>
      <c r="E16" s="15"/>
      <c r="F16" s="13"/>
      <c r="G16" s="15"/>
      <c r="H16" s="3"/>
    </row>
    <row r="17" spans="1:8" ht="11.25" customHeight="1" x14ac:dyDescent="0.2">
      <c r="A17" s="13" t="s">
        <v>13</v>
      </c>
      <c r="B17" s="13"/>
      <c r="C17" s="15"/>
      <c r="D17" s="13"/>
      <c r="E17" s="15"/>
      <c r="F17" s="13"/>
      <c r="G17" s="15"/>
      <c r="H17" s="3"/>
    </row>
    <row r="18" spans="1:8" ht="11.25" customHeight="1" x14ac:dyDescent="0.2">
      <c r="H18" s="3"/>
    </row>
    <row r="20" spans="1:8" ht="11.25" customHeight="1" x14ac:dyDescent="0.2">
      <c r="H20" s="3"/>
    </row>
    <row r="21" spans="1:8" ht="11.25" customHeight="1" x14ac:dyDescent="0.2">
      <c r="H21" s="3"/>
    </row>
    <row r="22" spans="1:8" ht="18" customHeight="1" x14ac:dyDescent="0.2">
      <c r="H22" s="3"/>
    </row>
    <row r="23" spans="1:8" ht="18" customHeight="1" x14ac:dyDescent="0.2">
      <c r="H23" s="3"/>
    </row>
    <row r="24" spans="1:8" ht="11.25" customHeight="1" x14ac:dyDescent="0.2">
      <c r="H24" s="3"/>
    </row>
    <row r="25" spans="1:8" ht="11.25" customHeight="1" x14ac:dyDescent="0.2">
      <c r="H25" s="3"/>
    </row>
    <row r="26" spans="1:8" ht="11.25" customHeight="1" x14ac:dyDescent="0.2">
      <c r="H26" s="3"/>
    </row>
    <row r="27" spans="1:8" ht="11.25" customHeight="1" x14ac:dyDescent="0.2">
      <c r="H27" s="3"/>
    </row>
    <row r="28" spans="1:8" ht="11.25" customHeight="1" x14ac:dyDescent="0.2">
      <c r="H28" s="3"/>
    </row>
    <row r="29" spans="1:8" ht="11.25" customHeight="1" x14ac:dyDescent="0.2">
      <c r="H29" s="3"/>
    </row>
    <row r="30" spans="1:8" ht="11.25" customHeight="1" x14ac:dyDescent="0.2">
      <c r="H30" s="3"/>
    </row>
    <row r="31" spans="1:8" ht="18" customHeight="1" x14ac:dyDescent="0.2">
      <c r="H31" s="3"/>
    </row>
    <row r="32" spans="1:8" ht="18" customHeight="1" x14ac:dyDescent="0.2">
      <c r="H32" s="3"/>
    </row>
    <row r="33" spans="8:8" ht="11.25" customHeight="1" x14ac:dyDescent="0.2">
      <c r="H33" s="3"/>
    </row>
    <row r="34" spans="8:8" ht="11.25" customHeight="1" x14ac:dyDescent="0.2">
      <c r="H34" s="3"/>
    </row>
    <row r="35" spans="8:8" ht="11.25" customHeight="1" x14ac:dyDescent="0.2">
      <c r="H35" s="3"/>
    </row>
    <row r="36" spans="8:8" ht="11.25" customHeight="1" x14ac:dyDescent="0.2">
      <c r="H36" s="3"/>
    </row>
  </sheetData>
  <mergeCells count="17">
    <mergeCell ref="B8:C8"/>
    <mergeCell ref="D8:E8"/>
    <mergeCell ref="F8:G8"/>
    <mergeCell ref="A14:G14"/>
    <mergeCell ref="A10:A11"/>
    <mergeCell ref="B2:D2"/>
    <mergeCell ref="C3:E3"/>
    <mergeCell ref="F3:G3"/>
    <mergeCell ref="B4:G4"/>
    <mergeCell ref="A5:A6"/>
    <mergeCell ref="B5:C5"/>
    <mergeCell ref="D5:E5"/>
    <mergeCell ref="F5:G5"/>
    <mergeCell ref="A7:A8"/>
    <mergeCell ref="B7:C7"/>
    <mergeCell ref="D7:E7"/>
    <mergeCell ref="F7:G7"/>
  </mergeCells>
  <phoneticPr fontId="6"/>
  <pageMargins left="0" right="0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２３日（土）</vt:lpstr>
      <vt:lpstr>２４日（日）</vt:lpstr>
      <vt:lpstr>'２３日（土）'!Print_Area</vt:lpstr>
      <vt:lpstr>'２４日（日）'!Print_Area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otsuka</cp:lastModifiedBy>
  <cp:lastPrinted>2022-04-10T04:27:48Z</cp:lastPrinted>
  <dcterms:created xsi:type="dcterms:W3CDTF">2016-04-09T12:39:40Z</dcterms:created>
  <dcterms:modified xsi:type="dcterms:W3CDTF">2022-04-22T09:27:17Z</dcterms:modified>
</cp:coreProperties>
</file>