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tsuka\Documents\Hp1\2024\doc\"/>
    </mc:Choice>
  </mc:AlternateContent>
  <xr:revisionPtr revIDLastSave="0" documentId="13_ncr:1_{8D39D234-DC65-48E6-BD0B-7FF8E77EC57C}" xr6:coauthVersionLast="47" xr6:coauthVersionMax="47" xr10:uidLastSave="{00000000-0000-0000-0000-000000000000}"/>
  <bookViews>
    <workbookView xWindow="-110" yWindow="-110" windowWidth="19420" windowHeight="11020" activeTab="2" xr2:uid="{00000000-000D-0000-FFFF-FFFF00000000}"/>
  </bookViews>
  <sheets>
    <sheet name="２日（土）" sheetId="6" r:id="rId1"/>
    <sheet name="３日（日）" sheetId="7" r:id="rId2"/>
    <sheet name="４日(月)" sheetId="9" r:id="rId3"/>
  </sheets>
  <definedNames>
    <definedName name="_xlnm.Print_Area" localSheetId="0">'２日（土）'!$A$1:$G$14</definedName>
    <definedName name="_xlnm.Print_Area" localSheetId="1">'３日（日）'!$A$1:$G$14</definedName>
    <definedName name="_xlnm.Print_Area" localSheetId="2">'４日(月)'!$A$1:$G$14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9" l="1"/>
  <c r="C13" i="9"/>
  <c r="E12" i="9"/>
  <c r="C12" i="9"/>
  <c r="E13" i="7"/>
  <c r="C13" i="7"/>
  <c r="E12" i="7"/>
  <c r="C12" i="7"/>
  <c r="N14" i="9" l="1"/>
  <c r="M13" i="9"/>
  <c r="M12" i="9"/>
  <c r="M11" i="9"/>
  <c r="M10" i="9"/>
  <c r="M9" i="9"/>
  <c r="M8" i="9"/>
  <c r="R8" i="7"/>
  <c r="O14" i="7"/>
  <c r="P14" i="7"/>
  <c r="Q14" i="7"/>
  <c r="N14" i="7"/>
  <c r="N14" i="6"/>
  <c r="C13" i="6"/>
  <c r="C12" i="6"/>
  <c r="E13" i="6"/>
  <c r="G13" i="6"/>
  <c r="G12" i="6"/>
  <c r="E12" i="6"/>
  <c r="M14" i="9" l="1"/>
  <c r="M8" i="6"/>
  <c r="M12" i="6"/>
  <c r="R14" i="7"/>
  <c r="R11" i="7"/>
  <c r="R12" i="7"/>
  <c r="R9" i="7"/>
  <c r="M13" i="6"/>
  <c r="R10" i="7"/>
  <c r="R13" i="7"/>
  <c r="M11" i="6"/>
  <c r="M9" i="6"/>
  <c r="M10" i="6"/>
  <c r="M14" i="6" l="1"/>
</calcChain>
</file>

<file path=xl/sharedStrings.xml><?xml version="1.0" encoding="utf-8"?>
<sst xmlns="http://schemas.openxmlformats.org/spreadsheetml/2006/main" count="174" uniqueCount="77">
  <si>
    <t>第４８回　秋季中央大会</t>
    <rPh sb="0" eb="1">
      <t>ダイ</t>
    </rPh>
    <rPh sb="3" eb="4">
      <t>カイ</t>
    </rPh>
    <rPh sb="5" eb="7">
      <t>シュウキ</t>
    </rPh>
    <rPh sb="7" eb="9">
      <t>チュウオウ</t>
    </rPh>
    <rPh sb="9" eb="11">
      <t>タイカイ</t>
    </rPh>
    <phoneticPr fontId="3"/>
  </si>
  <si>
    <t>球　　　　場</t>
    <rPh sb="0" eb="1">
      <t>キュウ</t>
    </rPh>
    <rPh sb="5" eb="6">
      <t>ジョウ</t>
    </rPh>
    <phoneticPr fontId="3"/>
  </si>
  <si>
    <t>第１試合</t>
    <rPh sb="0" eb="1">
      <t>ダイ</t>
    </rPh>
    <rPh sb="2" eb="4">
      <t>シアイ</t>
    </rPh>
    <phoneticPr fontId="3"/>
  </si>
  <si>
    <t>第２試合</t>
    <rPh sb="0" eb="1">
      <t>ダイ</t>
    </rPh>
    <rPh sb="2" eb="4">
      <t>シアイ</t>
    </rPh>
    <phoneticPr fontId="3"/>
  </si>
  <si>
    <t>第３試合</t>
    <rPh sb="0" eb="1">
      <t>ダイ</t>
    </rPh>
    <rPh sb="2" eb="4">
      <t>シアイ</t>
    </rPh>
    <phoneticPr fontId="3"/>
  </si>
  <si>
    <t>球 場 責 任</t>
    <rPh sb="0" eb="1">
      <t>キュウ</t>
    </rPh>
    <rPh sb="2" eb="3">
      <t>ジョウ</t>
    </rPh>
    <rPh sb="4" eb="5">
      <t>セキ</t>
    </rPh>
    <rPh sb="6" eb="7">
      <t>ニン</t>
    </rPh>
    <phoneticPr fontId="3"/>
  </si>
  <si>
    <t>球　審</t>
    <rPh sb="0" eb="1">
      <t>キュウ</t>
    </rPh>
    <rPh sb="2" eb="3">
      <t>シン</t>
    </rPh>
    <phoneticPr fontId="3"/>
  </si>
  <si>
    <t>１　塁</t>
    <rPh sb="2" eb="3">
      <t>ルイ</t>
    </rPh>
    <phoneticPr fontId="3"/>
  </si>
  <si>
    <t>２　塁</t>
    <rPh sb="2" eb="3">
      <t>ルイ</t>
    </rPh>
    <phoneticPr fontId="3"/>
  </si>
  <si>
    <t>３　塁</t>
    <rPh sb="2" eb="3">
      <t>ルイ</t>
    </rPh>
    <phoneticPr fontId="3"/>
  </si>
  <si>
    <t>控　審</t>
    <phoneticPr fontId="3"/>
  </si>
  <si>
    <t>☆　駐車台数に限りがあります。近隣路上駐車は厳禁です。応援車両もふくめ乗り合わせにご協力下さい。</t>
    <rPh sb="2" eb="4">
      <t>チュウシャ</t>
    </rPh>
    <rPh sb="4" eb="6">
      <t>ダイスウ</t>
    </rPh>
    <rPh sb="7" eb="8">
      <t>カギ</t>
    </rPh>
    <rPh sb="15" eb="17">
      <t>キンリン</t>
    </rPh>
    <rPh sb="17" eb="19">
      <t>ロジョウ</t>
    </rPh>
    <rPh sb="19" eb="21">
      <t>チュウシャ</t>
    </rPh>
    <rPh sb="22" eb="24">
      <t>ゲンキン</t>
    </rPh>
    <rPh sb="27" eb="29">
      <t>オウエン</t>
    </rPh>
    <rPh sb="29" eb="31">
      <t>シャリョウ</t>
    </rPh>
    <rPh sb="35" eb="36">
      <t>ノ</t>
    </rPh>
    <rPh sb="37" eb="38">
      <t>ア</t>
    </rPh>
    <rPh sb="42" eb="44">
      <t>キョウリョク</t>
    </rPh>
    <rPh sb="44" eb="45">
      <t>クダ</t>
    </rPh>
    <phoneticPr fontId="3"/>
  </si>
  <si>
    <t>☆　グランドキーパーは全チームでお願い致します。</t>
    <rPh sb="11" eb="12">
      <t>ゼン</t>
    </rPh>
    <rPh sb="17" eb="18">
      <t>ネガ</t>
    </rPh>
    <rPh sb="19" eb="20">
      <t>イタ</t>
    </rPh>
    <phoneticPr fontId="3"/>
  </si>
  <si>
    <t>　　　第１試合両チームは各２名以上、試合予定１時間前に集合し、グランド作りを行います。（サイズ表事前準備要）</t>
    <rPh sb="18" eb="20">
      <t>シアイ</t>
    </rPh>
    <rPh sb="20" eb="22">
      <t>ヨテイ</t>
    </rPh>
    <rPh sb="23" eb="25">
      <t>ジカン</t>
    </rPh>
    <rPh sb="25" eb="26">
      <t>マエ</t>
    </rPh>
    <rPh sb="27" eb="29">
      <t>シュウゴウ</t>
    </rPh>
    <rPh sb="35" eb="36">
      <t>ツク</t>
    </rPh>
    <rPh sb="38" eb="39">
      <t>オコナ</t>
    </rPh>
    <rPh sb="47" eb="48">
      <t>ヒョウ</t>
    </rPh>
    <rPh sb="48" eb="50">
      <t>ジゼン</t>
    </rPh>
    <rPh sb="50" eb="52">
      <t>ジュンビ</t>
    </rPh>
    <rPh sb="52" eb="53">
      <t>ヨウ</t>
    </rPh>
    <phoneticPr fontId="3"/>
  </si>
  <si>
    <t>　　　第２、３試合両チームはグランド整備後、ゴミ・忘れ物の確認をお願いします。</t>
    <rPh sb="18" eb="20">
      <t>セイビ</t>
    </rPh>
    <rPh sb="20" eb="21">
      <t>ゴ</t>
    </rPh>
    <rPh sb="25" eb="26">
      <t>ワス</t>
    </rPh>
    <rPh sb="27" eb="28">
      <t>モノ</t>
    </rPh>
    <rPh sb="29" eb="31">
      <t>カクニン</t>
    </rPh>
    <rPh sb="33" eb="34">
      <t>ネガ</t>
    </rPh>
    <phoneticPr fontId="3"/>
  </si>
  <si>
    <t>☆　ゴミ・空き缶・ペットボトル等の置き去りが最近多くなりました。マナーを守って球場美化にご協力願います。</t>
    <rPh sb="5" eb="6">
      <t>ア</t>
    </rPh>
    <rPh sb="7" eb="8">
      <t>カン</t>
    </rPh>
    <rPh sb="15" eb="16">
      <t>トウ</t>
    </rPh>
    <rPh sb="17" eb="18">
      <t>オ</t>
    </rPh>
    <rPh sb="19" eb="20">
      <t>ザ</t>
    </rPh>
    <rPh sb="22" eb="24">
      <t>サイキン</t>
    </rPh>
    <rPh sb="24" eb="25">
      <t>オオ</t>
    </rPh>
    <rPh sb="36" eb="37">
      <t>マモ</t>
    </rPh>
    <rPh sb="39" eb="41">
      <t>キュウジョウ</t>
    </rPh>
    <rPh sb="41" eb="43">
      <t>ビカ</t>
    </rPh>
    <rPh sb="45" eb="47">
      <t>キョウリョク</t>
    </rPh>
    <rPh sb="47" eb="48">
      <t>ネガ</t>
    </rPh>
    <phoneticPr fontId="3"/>
  </si>
  <si>
    <t>　　　各チームで必ずゴミ袋を持参して下さい。</t>
    <rPh sb="3" eb="4">
      <t>カク</t>
    </rPh>
    <rPh sb="8" eb="9">
      <t>カナラ</t>
    </rPh>
    <rPh sb="12" eb="13">
      <t>フクロ</t>
    </rPh>
    <rPh sb="14" eb="16">
      <t>ジサン</t>
    </rPh>
    <rPh sb="18" eb="19">
      <t>クダ</t>
    </rPh>
    <phoneticPr fontId="3"/>
  </si>
  <si>
    <t>青葉の森</t>
    <rPh sb="0" eb="2">
      <t>アオバ</t>
    </rPh>
    <rPh sb="3" eb="4">
      <t>モリ</t>
    </rPh>
    <phoneticPr fontId="3"/>
  </si>
  <si>
    <t>開始:１２時００分</t>
    <rPh sb="0" eb="2">
      <t>カイシ</t>
    </rPh>
    <rPh sb="5" eb="6">
      <t>ジ</t>
    </rPh>
    <rPh sb="8" eb="9">
      <t>フン</t>
    </rPh>
    <phoneticPr fontId="3"/>
  </si>
  <si>
    <t>二部決勝Ｎｏ４５</t>
    <rPh sb="0" eb="2">
      <t>ニブ</t>
    </rPh>
    <rPh sb="2" eb="4">
      <t>ケッショウ</t>
    </rPh>
    <phoneticPr fontId="3"/>
  </si>
  <si>
    <t>一部準決勝Ｎｏ４７</t>
    <rPh sb="0" eb="2">
      <t>イチブ</t>
    </rPh>
    <rPh sb="2" eb="3">
      <t>ジュン</t>
    </rPh>
    <rPh sb="3" eb="5">
      <t>ケッショウ</t>
    </rPh>
    <phoneticPr fontId="3"/>
  </si>
  <si>
    <t>一部準決勝Ｎｏ４８</t>
    <rPh sb="0" eb="2">
      <t>イチブ</t>
    </rPh>
    <rPh sb="2" eb="3">
      <t>ジュン</t>
    </rPh>
    <rPh sb="3" eb="5">
      <t>ケッショウ</t>
    </rPh>
    <phoneticPr fontId="3"/>
  </si>
  <si>
    <t>開始:９時３０分</t>
    <rPh sb="0" eb="2">
      <t>カイシ</t>
    </rPh>
    <rPh sb="4" eb="5">
      <t>ジ</t>
    </rPh>
    <rPh sb="7" eb="8">
      <t>フン</t>
    </rPh>
    <phoneticPr fontId="3"/>
  </si>
  <si>
    <t>開始:１１時３０分</t>
    <rPh sb="0" eb="2">
      <t>カイシ</t>
    </rPh>
    <rPh sb="5" eb="6">
      <t>ジ</t>
    </rPh>
    <rPh sb="8" eb="9">
      <t>フン</t>
    </rPh>
    <phoneticPr fontId="3"/>
  </si>
  <si>
    <t>低学年決勝Ｎｏ３１</t>
    <rPh sb="0" eb="3">
      <t>テイガクネン</t>
    </rPh>
    <rPh sb="3" eb="5">
      <t>ケッショウ</t>
    </rPh>
    <phoneticPr fontId="3"/>
  </si>
  <si>
    <t>開始:１３時３０分</t>
    <rPh sb="0" eb="2">
      <t>カイシ</t>
    </rPh>
    <rPh sb="5" eb="6">
      <t>ジ</t>
    </rPh>
    <rPh sb="8" eb="9">
      <t>フン</t>
    </rPh>
    <phoneticPr fontId="3"/>
  </si>
  <si>
    <t>閉会式予定</t>
    <rPh sb="0" eb="3">
      <t>ヘイカイシキ</t>
    </rPh>
    <rPh sb="3" eb="5">
      <t>ヨテイ</t>
    </rPh>
    <phoneticPr fontId="3"/>
  </si>
  <si>
    <t>表彰チーム参加　３位まで</t>
    <rPh sb="0" eb="2">
      <t>ヒョウショウ</t>
    </rPh>
    <rPh sb="5" eb="7">
      <t>サンカ</t>
    </rPh>
    <rPh sb="9" eb="10">
      <t>イ</t>
    </rPh>
    <phoneticPr fontId="3"/>
  </si>
  <si>
    <t>（　１１月３日　日曜）</t>
    <rPh sb="4" eb="5">
      <t>ガツ</t>
    </rPh>
    <rPh sb="6" eb="7">
      <t>ニチ</t>
    </rPh>
    <rPh sb="8" eb="10">
      <t>ニチヨウ</t>
    </rPh>
    <phoneticPr fontId="3"/>
  </si>
  <si>
    <t>１会場　計２試合　　</t>
    <rPh sb="1" eb="2">
      <t>カイ</t>
    </rPh>
    <rPh sb="2" eb="3">
      <t>ジョウ</t>
    </rPh>
    <rPh sb="4" eb="5">
      <t>ケイ</t>
    </rPh>
    <rPh sb="6" eb="8">
      <t>シアイ</t>
    </rPh>
    <phoneticPr fontId="3"/>
  </si>
  <si>
    <t>（　１１月２日　土曜）</t>
    <rPh sb="4" eb="5">
      <t>ガツ</t>
    </rPh>
    <rPh sb="6" eb="7">
      <t>ニチ</t>
    </rPh>
    <rPh sb="8" eb="10">
      <t>ドヨウ</t>
    </rPh>
    <phoneticPr fontId="3"/>
  </si>
  <si>
    <t>青葉の森試合チームはスコアボードを持参ください。</t>
    <rPh sb="0" eb="2">
      <t>アオバ</t>
    </rPh>
    <rPh sb="3" eb="4">
      <t>モリ</t>
    </rPh>
    <rPh sb="4" eb="6">
      <t>シアイ</t>
    </rPh>
    <rPh sb="17" eb="19">
      <t>ジサン</t>
    </rPh>
    <phoneticPr fontId="3"/>
  </si>
  <si>
    <t>１会場　計３試合　　</t>
    <rPh sb="1" eb="2">
      <t>カイ</t>
    </rPh>
    <rPh sb="2" eb="3">
      <t>ジョウ</t>
    </rPh>
    <rPh sb="4" eb="5">
      <t>ケイ</t>
    </rPh>
    <rPh sb="6" eb="8">
      <t>シアイ</t>
    </rPh>
    <phoneticPr fontId="3"/>
  </si>
  <si>
    <t>アナウンスあり</t>
    <phoneticPr fontId="3"/>
  </si>
  <si>
    <t>舘野・吉川</t>
    <rPh sb="0" eb="2">
      <t>タテノ</t>
    </rPh>
    <rPh sb="3" eb="5">
      <t>ヨシカワ</t>
    </rPh>
    <phoneticPr fontId="3"/>
  </si>
  <si>
    <t>中央区</t>
    <rPh sb="0" eb="3">
      <t>チュウオウク</t>
    </rPh>
    <phoneticPr fontId="3"/>
  </si>
  <si>
    <t>３７．あすみが丘ゴールデンスターズ</t>
    <rPh sb="7" eb="8">
      <t>オカ</t>
    </rPh>
    <phoneticPr fontId="3"/>
  </si>
  <si>
    <t>７．打瀬ベイバスターズ</t>
    <rPh sb="2" eb="4">
      <t>ウタセ</t>
    </rPh>
    <phoneticPr fontId="3"/>
  </si>
  <si>
    <t>１９．磯辺シャークス</t>
    <rPh sb="3" eb="5">
      <t>イソベ</t>
    </rPh>
    <phoneticPr fontId="3"/>
  </si>
  <si>
    <t>３９．ヤングジャイアンツ</t>
    <phoneticPr fontId="3"/>
  </si>
  <si>
    <t>４．真砂シーホークス</t>
    <rPh sb="2" eb="4">
      <t>マサゴ</t>
    </rPh>
    <phoneticPr fontId="3"/>
  </si>
  <si>
    <t>２５．大森フライヤーズ</t>
    <rPh sb="3" eb="5">
      <t>オオモリ</t>
    </rPh>
    <phoneticPr fontId="3"/>
  </si>
  <si>
    <t>１０．みつわ台スラッガーズ</t>
    <rPh sb="6" eb="7">
      <t>ダイ</t>
    </rPh>
    <phoneticPr fontId="3"/>
  </si>
  <si>
    <t>４２．あすみが丘ゴールデンスターズ</t>
    <rPh sb="7" eb="8">
      <t>オカ</t>
    </rPh>
    <phoneticPr fontId="3"/>
  </si>
  <si>
    <t>本部</t>
    <rPh sb="0" eb="2">
      <t>ホンブ</t>
    </rPh>
    <phoneticPr fontId="3"/>
  </si>
  <si>
    <t>１４時青葉の森ＳＣ野球場</t>
    <rPh sb="2" eb="3">
      <t>ジ</t>
    </rPh>
    <rPh sb="3" eb="5">
      <t>アオバ</t>
    </rPh>
    <rPh sb="6" eb="7">
      <t>モリ</t>
    </rPh>
    <rPh sb="9" eb="12">
      <t>ヤキュウジョウ</t>
    </rPh>
    <phoneticPr fontId="3"/>
  </si>
  <si>
    <t>審判数</t>
    <rPh sb="0" eb="3">
      <t>シンパンスウ</t>
    </rPh>
    <phoneticPr fontId="12"/>
  </si>
  <si>
    <t>中央</t>
    <rPh sb="0" eb="2">
      <t>チュウオウ</t>
    </rPh>
    <phoneticPr fontId="12"/>
  </si>
  <si>
    <t>美浜</t>
    <rPh sb="0" eb="2">
      <t>ミハマ</t>
    </rPh>
    <phoneticPr fontId="12"/>
  </si>
  <si>
    <t>稲毛</t>
    <rPh sb="0" eb="2">
      <t>イナゲ</t>
    </rPh>
    <phoneticPr fontId="12"/>
  </si>
  <si>
    <t>若葉</t>
    <rPh sb="0" eb="2">
      <t>ワカバ</t>
    </rPh>
    <phoneticPr fontId="12"/>
  </si>
  <si>
    <t>花見川</t>
    <rPh sb="0" eb="3">
      <t>ハナミガワ</t>
    </rPh>
    <phoneticPr fontId="12"/>
  </si>
  <si>
    <t>緑</t>
    <phoneticPr fontId="12"/>
  </si>
  <si>
    <t>合計</t>
    <rPh sb="0" eb="2">
      <t>ゴウケイ</t>
    </rPh>
    <phoneticPr fontId="12"/>
  </si>
  <si>
    <t>労金11/2</t>
    <rPh sb="0" eb="2">
      <t>ロウキン</t>
    </rPh>
    <phoneticPr fontId="3"/>
  </si>
  <si>
    <t>選抜11/3</t>
    <rPh sb="0" eb="2">
      <t>センバツ</t>
    </rPh>
    <phoneticPr fontId="3"/>
  </si>
  <si>
    <t>合計</t>
    <rPh sb="0" eb="2">
      <t>ゴウケイ</t>
    </rPh>
    <phoneticPr fontId="3"/>
  </si>
  <si>
    <t>美浜区</t>
    <rPh sb="0" eb="3">
      <t>ミハマク</t>
    </rPh>
    <phoneticPr fontId="3"/>
  </si>
  <si>
    <t>緑区</t>
    <rPh sb="0" eb="2">
      <t>ミドリク</t>
    </rPh>
    <phoneticPr fontId="3"/>
  </si>
  <si>
    <t>稲毛区</t>
    <rPh sb="0" eb="3">
      <t>イナゲク</t>
    </rPh>
    <phoneticPr fontId="3"/>
  </si>
  <si>
    <t>中央区</t>
    <rPh sb="0" eb="3">
      <t>チュウオウク</t>
    </rPh>
    <phoneticPr fontId="3"/>
  </si>
  <si>
    <t>若葉区</t>
    <rPh sb="0" eb="3">
      <t>ワカバク</t>
    </rPh>
    <phoneticPr fontId="3"/>
  </si>
  <si>
    <t>花見川区</t>
    <rPh sb="0" eb="4">
      <t>ハナミガワク</t>
    </rPh>
    <phoneticPr fontId="3"/>
  </si>
  <si>
    <t>　</t>
    <phoneticPr fontId="3"/>
  </si>
  <si>
    <t>中央11/2</t>
    <rPh sb="0" eb="2">
      <t>チュウオウ</t>
    </rPh>
    <phoneticPr fontId="3"/>
  </si>
  <si>
    <t>中央11/3</t>
    <rPh sb="0" eb="2">
      <t>チュウオウ</t>
    </rPh>
    <phoneticPr fontId="3"/>
  </si>
  <si>
    <t>真砂Ｓ・大森Ｆ各1名</t>
    <rPh sb="0" eb="2">
      <t>マサゴ</t>
    </rPh>
    <rPh sb="4" eb="6">
      <t>オオモリ</t>
    </rPh>
    <rPh sb="7" eb="8">
      <t>カク</t>
    </rPh>
    <rPh sb="9" eb="10">
      <t>メイ</t>
    </rPh>
    <phoneticPr fontId="3"/>
  </si>
  <si>
    <t>打瀬Ｂ・磯辺ＳＨ各1名</t>
    <rPh sb="0" eb="2">
      <t>ウタセ</t>
    </rPh>
    <rPh sb="4" eb="6">
      <t>イソベ</t>
    </rPh>
    <rPh sb="8" eb="9">
      <t>カク</t>
    </rPh>
    <rPh sb="10" eb="11">
      <t>メイ</t>
    </rPh>
    <phoneticPr fontId="3"/>
  </si>
  <si>
    <t>あすみが丘Ｇ・ヤングＧ各1名</t>
    <rPh sb="4" eb="5">
      <t>オカ</t>
    </rPh>
    <rPh sb="11" eb="12">
      <t>カク</t>
    </rPh>
    <rPh sb="13" eb="14">
      <t>メイ</t>
    </rPh>
    <phoneticPr fontId="3"/>
  </si>
  <si>
    <t>みつわ台Ｓ・あすみが丘Ｇ各1名</t>
    <rPh sb="3" eb="4">
      <t>ダイ</t>
    </rPh>
    <rPh sb="10" eb="12">
      <t>オカg</t>
    </rPh>
    <rPh sb="12" eb="13">
      <t>カク</t>
    </rPh>
    <rPh sb="14" eb="15">
      <t>メイ</t>
    </rPh>
    <phoneticPr fontId="3"/>
  </si>
  <si>
    <t>雨天中止します。</t>
    <rPh sb="0" eb="4">
      <t>ウテンチュウシ</t>
    </rPh>
    <phoneticPr fontId="3"/>
  </si>
  <si>
    <t>2日(土)雨天中止のため　①１０時　２部決勝　②１２時　低学年決勝　へ変更</t>
    <rPh sb="1" eb="2">
      <t>ヒ</t>
    </rPh>
    <rPh sb="2" eb="5">
      <t>ド</t>
    </rPh>
    <rPh sb="5" eb="9">
      <t>ウテンチュウシ</t>
    </rPh>
    <rPh sb="16" eb="17">
      <t>ジ</t>
    </rPh>
    <rPh sb="19" eb="20">
      <t>ブ</t>
    </rPh>
    <rPh sb="20" eb="22">
      <t>ケッショウ</t>
    </rPh>
    <rPh sb="26" eb="27">
      <t>ジ</t>
    </rPh>
    <rPh sb="28" eb="31">
      <t>テイガクネン</t>
    </rPh>
    <rPh sb="31" eb="33">
      <t>ケッショウ</t>
    </rPh>
    <rPh sb="35" eb="37">
      <t>ヘンコウ</t>
    </rPh>
    <phoneticPr fontId="3"/>
  </si>
  <si>
    <t>開始:１０時００分</t>
    <rPh sb="0" eb="2">
      <t>カイシ</t>
    </rPh>
    <rPh sb="5" eb="6">
      <t>ジ</t>
    </rPh>
    <rPh sb="8" eb="9">
      <t>フン</t>
    </rPh>
    <phoneticPr fontId="3"/>
  </si>
  <si>
    <t>低学年大会閉会式</t>
    <rPh sb="0" eb="3">
      <t>テイガクネン</t>
    </rPh>
    <rPh sb="3" eb="5">
      <t>タイカイ</t>
    </rPh>
    <rPh sb="5" eb="8">
      <t>ヘイカイシキ</t>
    </rPh>
    <phoneticPr fontId="3"/>
  </si>
  <si>
    <t>（　１１月４日　祝・月曜）</t>
    <rPh sb="4" eb="5">
      <t>ガツ</t>
    </rPh>
    <rPh sb="6" eb="7">
      <t>ニチ</t>
    </rPh>
    <rPh sb="8" eb="9">
      <t>シュク</t>
    </rPh>
    <rPh sb="10" eb="12">
      <t>ゲツヨウ</t>
    </rPh>
    <phoneticPr fontId="3"/>
  </si>
  <si>
    <t>中田ＳＣ</t>
    <rPh sb="0" eb="2">
      <t>ナカタ</t>
    </rPh>
    <phoneticPr fontId="3"/>
  </si>
  <si>
    <t>読売新聞協賛</t>
    <rPh sb="0" eb="2">
      <t>ヨミウリ</t>
    </rPh>
    <rPh sb="2" eb="4">
      <t>シンブン</t>
    </rPh>
    <rPh sb="4" eb="6">
      <t>キョウサン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</si>
</sst>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rgb="FF0070C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color rgb="FF0070C0"/>
      <name val="ＭＳ Ｐゴシック"/>
      <family val="3"/>
      <charset val="128"/>
    </font>
    <font>
      <b/>
      <sz val="11"/>
      <color rgb="FF00B050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1"/>
      <color theme="2" tint="-9.9978637043366805E-2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CCFF66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CCFF99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theme="1"/>
      </right>
      <top style="medium">
        <color theme="1"/>
      </top>
      <bottom style="thin">
        <color indexed="64"/>
      </bottom>
      <diagonal/>
    </border>
    <border>
      <left style="medium">
        <color indexed="64"/>
      </left>
      <right style="medium">
        <color theme="1"/>
      </right>
      <top style="thin">
        <color indexed="64"/>
      </top>
      <bottom style="thin">
        <color indexed="64"/>
      </bottom>
      <diagonal/>
    </border>
    <border>
      <left/>
      <right style="medium">
        <color theme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theme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theme="1"/>
      </right>
      <top style="thin">
        <color indexed="64"/>
      </top>
      <bottom style="medium">
        <color theme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theme="1"/>
      </left>
      <right/>
      <top style="medium">
        <color theme="1"/>
      </top>
      <bottom style="thin">
        <color indexed="64"/>
      </bottom>
      <diagonal/>
    </border>
    <border>
      <left/>
      <right/>
      <top style="medium">
        <color theme="1"/>
      </top>
      <bottom style="thin">
        <color indexed="64"/>
      </bottom>
      <diagonal/>
    </border>
    <border>
      <left style="medium">
        <color theme="1"/>
      </left>
      <right/>
      <top style="thin">
        <color indexed="64"/>
      </top>
      <bottom style="thin">
        <color indexed="64"/>
      </bottom>
      <diagonal/>
    </border>
    <border>
      <left style="medium">
        <color theme="1"/>
      </left>
      <right/>
      <top style="thin">
        <color indexed="64"/>
      </top>
      <bottom/>
      <diagonal/>
    </border>
    <border>
      <left style="medium">
        <color theme="1"/>
      </left>
      <right/>
      <top/>
      <bottom style="thin">
        <color indexed="64"/>
      </bottom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theme="1"/>
      </bottom>
      <diagonal/>
    </border>
    <border>
      <left style="medium">
        <color theme="1"/>
      </left>
      <right style="thin">
        <color indexed="64"/>
      </right>
      <top style="thin">
        <color indexed="64"/>
      </top>
      <bottom/>
      <diagonal/>
    </border>
    <border>
      <left style="medium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1"/>
      </left>
      <right style="thin">
        <color indexed="64"/>
      </right>
      <top/>
      <bottom style="medium">
        <color theme="1"/>
      </bottom>
      <diagonal/>
    </border>
    <border>
      <left style="medium">
        <color theme="1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theme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07">
    <xf numFmtId="0" fontId="0" fillId="0" borderId="0" xfId="0">
      <alignment vertical="center"/>
    </xf>
    <xf numFmtId="0" fontId="1" fillId="2" borderId="0" xfId="1" applyFill="1" applyAlignment="1">
      <alignment horizontal="left" vertical="center" shrinkToFit="1"/>
    </xf>
    <xf numFmtId="0" fontId="0" fillId="2" borderId="0" xfId="0" applyFill="1" applyAlignment="1">
      <alignment vertical="center" shrinkToFit="1"/>
    </xf>
    <xf numFmtId="0" fontId="0" fillId="2" borderId="0" xfId="0" applyFill="1">
      <alignment vertical="center"/>
    </xf>
    <xf numFmtId="0" fontId="2" fillId="2" borderId="0" xfId="1" applyFont="1" applyFill="1" applyAlignment="1">
      <alignment vertical="center"/>
    </xf>
    <xf numFmtId="0" fontId="0" fillId="2" borderId="0" xfId="0" applyFill="1" applyAlignment="1">
      <alignment horizontal="left" vertical="center"/>
    </xf>
    <xf numFmtId="0" fontId="4" fillId="2" borderId="0" xfId="1" applyFont="1" applyFill="1" applyAlignment="1">
      <alignment horizontal="left" vertical="center" shrinkToFit="1"/>
    </xf>
    <xf numFmtId="0" fontId="9" fillId="2" borderId="0" xfId="1" applyFont="1" applyFill="1" applyAlignment="1">
      <alignment horizontal="left" vertical="center"/>
    </xf>
    <xf numFmtId="0" fontId="1" fillId="2" borderId="0" xfId="1" applyFill="1" applyAlignment="1">
      <alignment horizontal="left" vertical="center"/>
    </xf>
    <xf numFmtId="0" fontId="1" fillId="2" borderId="0" xfId="1" applyFill="1" applyAlignment="1">
      <alignment vertical="center"/>
    </xf>
    <xf numFmtId="0" fontId="10" fillId="2" borderId="0" xfId="1" applyFont="1" applyFill="1" applyAlignment="1">
      <alignment horizontal="left" vertical="center"/>
    </xf>
    <xf numFmtId="0" fontId="1" fillId="2" borderId="0" xfId="1" applyFill="1"/>
    <xf numFmtId="0" fontId="8" fillId="2" borderId="6" xfId="0" applyFont="1" applyFill="1" applyBorder="1" applyAlignment="1">
      <alignment vertical="center" shrinkToFit="1"/>
    </xf>
    <xf numFmtId="0" fontId="8" fillId="2" borderId="0" xfId="0" applyFont="1" applyFill="1" applyAlignment="1">
      <alignment vertical="center" shrinkToFit="1"/>
    </xf>
    <xf numFmtId="0" fontId="5" fillId="2" borderId="11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11" fillId="2" borderId="15" xfId="0" applyFont="1" applyFill="1" applyBorder="1" applyAlignment="1">
      <alignment horizontal="center" vertical="center" shrinkToFit="1"/>
    </xf>
    <xf numFmtId="0" fontId="5" fillId="2" borderId="16" xfId="0" applyFont="1" applyFill="1" applyBorder="1" applyAlignment="1">
      <alignment horizontal="center" vertical="center" shrinkToFit="1"/>
    </xf>
    <xf numFmtId="0" fontId="5" fillId="2" borderId="17" xfId="0" applyFont="1" applyFill="1" applyBorder="1" applyAlignment="1">
      <alignment horizontal="center" vertical="center" shrinkToFit="1"/>
    </xf>
    <xf numFmtId="0" fontId="11" fillId="2" borderId="18" xfId="0" applyFont="1" applyFill="1" applyBorder="1" applyAlignment="1">
      <alignment horizontal="center" vertical="center" shrinkToFit="1"/>
    </xf>
    <xf numFmtId="0" fontId="5" fillId="2" borderId="19" xfId="0" applyFont="1" applyFill="1" applyBorder="1" applyAlignment="1">
      <alignment horizontal="center" vertical="center" shrinkToFit="1"/>
    </xf>
    <xf numFmtId="0" fontId="5" fillId="2" borderId="20" xfId="0" applyFont="1" applyFill="1" applyBorder="1" applyAlignment="1">
      <alignment horizontal="center" vertical="center" shrinkToFit="1"/>
    </xf>
    <xf numFmtId="0" fontId="6" fillId="2" borderId="18" xfId="0" applyFont="1" applyFill="1" applyBorder="1" applyAlignment="1">
      <alignment horizontal="center" vertical="center" shrinkToFit="1"/>
    </xf>
    <xf numFmtId="0" fontId="7" fillId="2" borderId="18" xfId="0" applyFont="1" applyFill="1" applyBorder="1" applyAlignment="1">
      <alignment horizontal="center" vertical="center" shrinkToFit="1"/>
    </xf>
    <xf numFmtId="0" fontId="8" fillId="2" borderId="22" xfId="0" applyFont="1" applyFill="1" applyBorder="1" applyAlignment="1">
      <alignment vertical="center" shrinkToFit="1"/>
    </xf>
    <xf numFmtId="0" fontId="5" fillId="2" borderId="25" xfId="0" applyFont="1" applyFill="1" applyBorder="1" applyAlignment="1">
      <alignment horizontal="center" vertical="center" shrinkToFit="1"/>
    </xf>
    <xf numFmtId="0" fontId="8" fillId="2" borderId="26" xfId="0" applyFont="1" applyFill="1" applyBorder="1" applyAlignment="1">
      <alignment vertical="center" shrinkToFit="1"/>
    </xf>
    <xf numFmtId="0" fontId="5" fillId="2" borderId="27" xfId="0" applyFont="1" applyFill="1" applyBorder="1" applyAlignment="1">
      <alignment horizontal="center" vertical="center" shrinkToFit="1"/>
    </xf>
    <xf numFmtId="0" fontId="8" fillId="2" borderId="28" xfId="0" applyFont="1" applyFill="1" applyBorder="1" applyAlignment="1">
      <alignment vertical="center" shrinkToFit="1"/>
    </xf>
    <xf numFmtId="0" fontId="5" fillId="5" borderId="3" xfId="0" applyFont="1" applyFill="1" applyBorder="1" applyAlignment="1">
      <alignment horizontal="center" vertical="center" shrinkToFit="1"/>
    </xf>
    <xf numFmtId="0" fontId="0" fillId="2" borderId="0" xfId="0" applyFill="1" applyAlignment="1">
      <alignment horizontal="center" vertical="center"/>
    </xf>
    <xf numFmtId="0" fontId="0" fillId="2" borderId="29" xfId="0" applyFill="1" applyBorder="1">
      <alignment vertical="center"/>
    </xf>
    <xf numFmtId="0" fontId="0" fillId="2" borderId="29" xfId="0" applyFill="1" applyBorder="1" applyAlignment="1">
      <alignment horizontal="center" vertical="center"/>
    </xf>
    <xf numFmtId="0" fontId="13" fillId="3" borderId="29" xfId="0" applyFont="1" applyFill="1" applyBorder="1" applyAlignment="1">
      <alignment horizontal="center" vertical="center"/>
    </xf>
    <xf numFmtId="0" fontId="0" fillId="3" borderId="29" xfId="0" applyFill="1" applyBorder="1" applyAlignment="1">
      <alignment horizontal="center" vertical="center"/>
    </xf>
    <xf numFmtId="0" fontId="13" fillId="6" borderId="29" xfId="0" applyFont="1" applyFill="1" applyBorder="1" applyAlignment="1">
      <alignment horizontal="center" vertical="center"/>
    </xf>
    <xf numFmtId="0" fontId="0" fillId="6" borderId="29" xfId="0" applyFill="1" applyBorder="1" applyAlignment="1">
      <alignment horizontal="center" vertical="center"/>
    </xf>
    <xf numFmtId="0" fontId="13" fillId="5" borderId="29" xfId="0" applyFont="1" applyFill="1" applyBorder="1" applyAlignment="1">
      <alignment horizontal="center" vertical="center"/>
    </xf>
    <xf numFmtId="0" fontId="0" fillId="5" borderId="29" xfId="0" applyFill="1" applyBorder="1" applyAlignment="1">
      <alignment horizontal="center" vertical="center"/>
    </xf>
    <xf numFmtId="0" fontId="13" fillId="7" borderId="29" xfId="0" applyFont="1" applyFill="1" applyBorder="1" applyAlignment="1">
      <alignment horizontal="center" vertical="center"/>
    </xf>
    <xf numFmtId="0" fontId="0" fillId="7" borderId="29" xfId="0" applyFill="1" applyBorder="1" applyAlignment="1">
      <alignment horizontal="center" vertical="center"/>
    </xf>
    <xf numFmtId="0" fontId="13" fillId="8" borderId="29" xfId="0" applyFont="1" applyFill="1" applyBorder="1" applyAlignment="1">
      <alignment horizontal="center" vertical="center"/>
    </xf>
    <xf numFmtId="0" fontId="0" fillId="8" borderId="29" xfId="0" applyFill="1" applyBorder="1" applyAlignment="1">
      <alignment horizontal="center" vertical="center"/>
    </xf>
    <xf numFmtId="0" fontId="13" fillId="4" borderId="29" xfId="0" applyFont="1" applyFill="1" applyBorder="1" applyAlignment="1">
      <alignment horizontal="center" vertical="center"/>
    </xf>
    <xf numFmtId="0" fontId="0" fillId="4" borderId="29" xfId="0" applyFill="1" applyBorder="1" applyAlignment="1">
      <alignment horizontal="center" vertical="center"/>
    </xf>
    <xf numFmtId="0" fontId="14" fillId="0" borderId="29" xfId="0" applyFont="1" applyBorder="1" applyAlignment="1">
      <alignment horizontal="center" vertical="center"/>
    </xf>
    <xf numFmtId="56" fontId="0" fillId="2" borderId="29" xfId="0" applyNumberFormat="1" applyFill="1" applyBorder="1" applyAlignment="1">
      <alignment horizontal="center" vertical="center"/>
    </xf>
    <xf numFmtId="0" fontId="8" fillId="4" borderId="5" xfId="0" applyFont="1" applyFill="1" applyBorder="1" applyAlignment="1">
      <alignment vertical="center" shrinkToFit="1"/>
    </xf>
    <xf numFmtId="0" fontId="8" fillId="5" borderId="5" xfId="0" applyFont="1" applyFill="1" applyBorder="1" applyAlignment="1">
      <alignment vertical="center" shrinkToFit="1"/>
    </xf>
    <xf numFmtId="0" fontId="8" fillId="3" borderId="5" xfId="0" applyFont="1" applyFill="1" applyBorder="1" applyAlignment="1">
      <alignment vertical="center" shrinkToFit="1"/>
    </xf>
    <xf numFmtId="0" fontId="8" fillId="6" borderId="5" xfId="0" applyFont="1" applyFill="1" applyBorder="1" applyAlignment="1">
      <alignment vertical="center" shrinkToFit="1"/>
    </xf>
    <xf numFmtId="0" fontId="8" fillId="8" borderId="5" xfId="0" applyFont="1" applyFill="1" applyBorder="1" applyAlignment="1">
      <alignment vertical="center" shrinkToFit="1"/>
    </xf>
    <xf numFmtId="0" fontId="8" fillId="10" borderId="5" xfId="0" applyFont="1" applyFill="1" applyBorder="1" applyAlignment="1">
      <alignment vertical="center" shrinkToFit="1"/>
    </xf>
    <xf numFmtId="0" fontId="0" fillId="11" borderId="29" xfId="0" applyFill="1" applyBorder="1" applyAlignment="1">
      <alignment horizontal="center" vertical="center"/>
    </xf>
    <xf numFmtId="0" fontId="11" fillId="9" borderId="29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vertical="center" shrinkToFit="1"/>
    </xf>
    <xf numFmtId="0" fontId="8" fillId="2" borderId="8" xfId="0" applyFont="1" applyFill="1" applyBorder="1" applyAlignment="1">
      <alignment vertical="center" shrinkToFit="1"/>
    </xf>
    <xf numFmtId="0" fontId="15" fillId="2" borderId="3" xfId="0" applyFont="1" applyFill="1" applyBorder="1" applyAlignment="1">
      <alignment horizontal="center" vertical="center" shrinkToFit="1"/>
    </xf>
    <xf numFmtId="0" fontId="15" fillId="2" borderId="1" xfId="0" applyFont="1" applyFill="1" applyBorder="1" applyAlignment="1">
      <alignment horizontal="center" vertical="center" shrinkToFit="1"/>
    </xf>
    <xf numFmtId="0" fontId="16" fillId="2" borderId="3" xfId="0" applyFont="1" applyFill="1" applyBorder="1" applyAlignment="1">
      <alignment horizontal="center" vertical="center" shrinkToFit="1"/>
    </xf>
    <xf numFmtId="0" fontId="11" fillId="2" borderId="0" xfId="0" applyFont="1" applyFill="1">
      <alignment vertical="center"/>
    </xf>
    <xf numFmtId="0" fontId="7" fillId="2" borderId="25" xfId="0" applyFont="1" applyFill="1" applyBorder="1" applyAlignment="1">
      <alignment horizontal="center" vertical="center" shrinkToFit="1"/>
    </xf>
    <xf numFmtId="0" fontId="15" fillId="2" borderId="26" xfId="0" applyFont="1" applyFill="1" applyBorder="1" applyAlignment="1">
      <alignment horizontal="center" vertical="center" shrinkToFit="1"/>
    </xf>
    <xf numFmtId="0" fontId="11" fillId="2" borderId="32" xfId="0" applyFont="1" applyFill="1" applyBorder="1" applyAlignment="1">
      <alignment horizontal="center" vertical="center" shrinkToFit="1"/>
    </xf>
    <xf numFmtId="0" fontId="16" fillId="2" borderId="33" xfId="0" applyFont="1" applyFill="1" applyBorder="1" applyAlignment="1">
      <alignment horizontal="center" vertical="center" shrinkToFit="1"/>
    </xf>
    <xf numFmtId="0" fontId="5" fillId="2" borderId="35" xfId="0" applyFont="1" applyFill="1" applyBorder="1" applyAlignment="1">
      <alignment horizontal="center" vertical="center" shrinkToFit="1"/>
    </xf>
    <xf numFmtId="0" fontId="8" fillId="11" borderId="36" xfId="0" applyFont="1" applyFill="1" applyBorder="1" applyAlignment="1">
      <alignment vertical="center" shrinkToFit="1"/>
    </xf>
    <xf numFmtId="0" fontId="8" fillId="6" borderId="36" xfId="0" applyFont="1" applyFill="1" applyBorder="1" applyAlignment="1">
      <alignment vertical="center" shrinkToFit="1"/>
    </xf>
    <xf numFmtId="0" fontId="5" fillId="2" borderId="37" xfId="0" applyFont="1" applyFill="1" applyBorder="1" applyAlignment="1">
      <alignment horizontal="center" vertical="center" shrinkToFit="1"/>
    </xf>
    <xf numFmtId="0" fontId="8" fillId="2" borderId="38" xfId="0" applyFont="1" applyFill="1" applyBorder="1" applyAlignment="1">
      <alignment vertical="center" shrinkToFit="1"/>
    </xf>
    <xf numFmtId="0" fontId="10" fillId="2" borderId="0" xfId="1" applyFont="1" applyFill="1" applyAlignment="1">
      <alignment horizontal="left" vertical="center" shrinkToFit="1"/>
    </xf>
    <xf numFmtId="0" fontId="0" fillId="0" borderId="0" xfId="0" applyAlignment="1">
      <alignment horizontal="left" vertical="center" shrinkToFit="1"/>
    </xf>
    <xf numFmtId="0" fontId="5" fillId="2" borderId="9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distributed" vertical="center"/>
    </xf>
    <xf numFmtId="0" fontId="5" fillId="2" borderId="2" xfId="0" applyFont="1" applyFill="1" applyBorder="1">
      <alignment vertical="center"/>
    </xf>
    <xf numFmtId="0" fontId="5" fillId="2" borderId="10" xfId="0" applyFont="1" applyFill="1" applyBorder="1" applyAlignment="1">
      <alignment horizontal="distributed" vertical="center"/>
    </xf>
    <xf numFmtId="0" fontId="5" fillId="2" borderId="10" xfId="0" applyFont="1" applyFill="1" applyBorder="1">
      <alignment vertical="center"/>
    </xf>
    <xf numFmtId="0" fontId="5" fillId="2" borderId="12" xfId="0" applyFont="1" applyFill="1" applyBorder="1" applyAlignment="1">
      <alignment horizontal="distributed" vertical="center"/>
    </xf>
    <xf numFmtId="0" fontId="5" fillId="2" borderId="13" xfId="0" applyFont="1" applyFill="1" applyBorder="1" applyAlignment="1">
      <alignment horizontal="distributed" vertical="center"/>
    </xf>
    <xf numFmtId="0" fontId="5" fillId="2" borderId="11" xfId="0" applyFont="1" applyFill="1" applyBorder="1" applyAlignment="1">
      <alignment horizontal="left" vertical="center" shrinkToFit="1"/>
    </xf>
    <xf numFmtId="0" fontId="5" fillId="2" borderId="4" xfId="0" applyFont="1" applyFill="1" applyBorder="1" applyAlignment="1">
      <alignment horizontal="left" vertical="center" shrinkToFit="1"/>
    </xf>
    <xf numFmtId="0" fontId="5" fillId="2" borderId="7" xfId="0" applyFont="1" applyFill="1" applyBorder="1" applyAlignment="1">
      <alignment horizontal="left" vertical="center" shrinkToFit="1"/>
    </xf>
    <xf numFmtId="0" fontId="5" fillId="2" borderId="12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2" fillId="2" borderId="0" xfId="1" applyFont="1" applyFill="1" applyAlignment="1">
      <alignment horizontal="distributed" vertical="center"/>
    </xf>
    <xf numFmtId="0" fontId="0" fillId="2" borderId="0" xfId="0" applyFill="1" applyAlignment="1">
      <alignment horizontal="distributed" vertical="center"/>
    </xf>
    <xf numFmtId="0" fontId="5" fillId="2" borderId="0" xfId="1" applyFont="1" applyFill="1" applyAlignment="1">
      <alignment horizontal="left" vertical="center" shrinkToFit="1"/>
    </xf>
    <xf numFmtId="0" fontId="5" fillId="2" borderId="0" xfId="0" applyFont="1" applyFill="1" applyAlignment="1">
      <alignment vertical="center" shrinkToFit="1"/>
    </xf>
    <xf numFmtId="0" fontId="5" fillId="3" borderId="0" xfId="1" applyFont="1" applyFill="1" applyAlignment="1">
      <alignment horizontal="center" vertical="center" shrinkToFit="1"/>
    </xf>
    <xf numFmtId="0" fontId="5" fillId="3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0" fillId="4" borderId="0" xfId="0" applyFill="1">
      <alignment vertical="center"/>
    </xf>
    <xf numFmtId="0" fontId="5" fillId="2" borderId="21" xfId="0" applyFont="1" applyFill="1" applyBorder="1" applyAlignment="1">
      <alignment horizontal="center" vertical="center" shrinkToFit="1"/>
    </xf>
    <xf numFmtId="0" fontId="0" fillId="0" borderId="26" xfId="0" applyBorder="1" applyAlignment="1">
      <alignment horizontal="center" vertical="center" shrinkToFit="1"/>
    </xf>
    <xf numFmtId="0" fontId="11" fillId="2" borderId="25" xfId="0" applyFont="1" applyFill="1" applyBorder="1" applyAlignment="1">
      <alignment horizontal="center" vertical="center" shrinkToFit="1"/>
    </xf>
    <xf numFmtId="0" fontId="5" fillId="5" borderId="0" xfId="1" applyFont="1" applyFill="1" applyAlignment="1">
      <alignment horizontal="left" vertical="center" shrinkToFit="1"/>
    </xf>
    <xf numFmtId="0" fontId="5" fillId="5" borderId="0" xfId="0" applyFont="1" applyFill="1" applyAlignment="1">
      <alignment vertical="center" shrinkToFit="1"/>
    </xf>
    <xf numFmtId="0" fontId="5" fillId="2" borderId="23" xfId="0" applyFont="1" applyFill="1" applyBorder="1" applyAlignment="1">
      <alignment horizontal="distributed" vertical="center"/>
    </xf>
    <xf numFmtId="0" fontId="5" fillId="2" borderId="24" xfId="0" applyFont="1" applyFill="1" applyBorder="1">
      <alignment vertical="center"/>
    </xf>
    <xf numFmtId="0" fontId="5" fillId="2" borderId="30" xfId="0" applyFont="1" applyFill="1" applyBorder="1" applyAlignment="1">
      <alignment horizontal="distributed" vertical="center"/>
    </xf>
    <xf numFmtId="0" fontId="5" fillId="2" borderId="31" xfId="0" applyFont="1" applyFill="1" applyBorder="1">
      <alignment vertical="center"/>
    </xf>
    <xf numFmtId="0" fontId="5" fillId="2" borderId="1" xfId="0" applyFont="1" applyFill="1" applyBorder="1" applyAlignment="1">
      <alignment horizontal="left" vertical="center" shrinkToFit="1"/>
    </xf>
    <xf numFmtId="0" fontId="5" fillId="2" borderId="34" xfId="0" applyFont="1" applyFill="1" applyBorder="1" applyAlignment="1">
      <alignment horizontal="left" vertical="center" shrinkToFit="1"/>
    </xf>
    <xf numFmtId="0" fontId="5" fillId="2" borderId="25" xfId="0" applyFont="1" applyFill="1" applyBorder="1" applyAlignment="1">
      <alignment horizontal="left" vertical="center" shrinkToFit="1"/>
    </xf>
    <xf numFmtId="0" fontId="5" fillId="2" borderId="26" xfId="0" applyFont="1" applyFill="1" applyBorder="1" applyAlignment="1">
      <alignment horizontal="left" vertical="center" shrinkToFit="1"/>
    </xf>
  </cellXfs>
  <cellStyles count="2">
    <cellStyle name="標準" xfId="0" builtinId="0"/>
    <cellStyle name="標準_Sheet1" xfId="1" xr:uid="{00000000-0005-0000-0000-000001000000}"/>
  </cellStyles>
  <dxfs count="0"/>
  <tableStyles count="0" defaultTableStyle="TableStyleMedium2" defaultPivotStyle="PivotStyleLight16"/>
  <colors>
    <mruColors>
      <color rgb="FFCCFF99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22"/>
  <sheetViews>
    <sheetView showGridLines="0" zoomScaleNormal="100" workbookViewId="0">
      <selection activeCell="G10" sqref="G10:G13"/>
    </sheetView>
  </sheetViews>
  <sheetFormatPr defaultColWidth="9" defaultRowHeight="13" x14ac:dyDescent="0.2"/>
  <cols>
    <col min="1" max="1" width="15.6328125" style="5" customWidth="1"/>
    <col min="2" max="2" width="12.08984375" style="5" customWidth="1"/>
    <col min="3" max="3" width="16.6328125" style="3" customWidth="1"/>
    <col min="4" max="4" width="12.08984375" style="5" customWidth="1"/>
    <col min="5" max="5" width="16.6328125" style="3" customWidth="1"/>
    <col min="6" max="6" width="12.08984375" style="5" customWidth="1"/>
    <col min="7" max="7" width="16.6328125" style="3" customWidth="1"/>
    <col min="8" max="9" width="9" style="3"/>
    <col min="10" max="10" width="12" style="3" customWidth="1"/>
    <col min="11" max="16384" width="9" style="3"/>
  </cols>
  <sheetData>
    <row r="1" spans="1:14" ht="13.5" customHeight="1" x14ac:dyDescent="0.2">
      <c r="A1" s="1"/>
      <c r="B1" s="1"/>
      <c r="C1" s="2"/>
      <c r="D1" s="1"/>
      <c r="E1" s="2"/>
      <c r="F1" s="1"/>
      <c r="G1" s="2"/>
      <c r="H1" s="13"/>
    </row>
    <row r="2" spans="1:14" ht="23.25" customHeight="1" x14ac:dyDescent="0.2">
      <c r="A2" s="1"/>
      <c r="B2" s="85" t="s">
        <v>0</v>
      </c>
      <c r="C2" s="86"/>
      <c r="D2" s="86"/>
      <c r="E2" s="4" t="s">
        <v>30</v>
      </c>
      <c r="H2" s="13"/>
    </row>
    <row r="3" spans="1:14" ht="21.75" customHeight="1" x14ac:dyDescent="0.2">
      <c r="A3" s="6"/>
      <c r="B3" s="91" t="s">
        <v>32</v>
      </c>
      <c r="C3" s="91"/>
      <c r="D3" s="91"/>
      <c r="E3" s="92" t="s">
        <v>33</v>
      </c>
      <c r="F3" s="93"/>
      <c r="G3" s="93"/>
      <c r="H3" s="13"/>
    </row>
    <row r="4" spans="1:14" ht="21.75" customHeight="1" x14ac:dyDescent="0.2">
      <c r="A4" s="6"/>
      <c r="B4" s="87"/>
      <c r="C4" s="88"/>
      <c r="D4" s="88"/>
      <c r="E4" s="88"/>
      <c r="F4" s="88"/>
      <c r="H4" s="13"/>
    </row>
    <row r="5" spans="1:14" ht="25.5" customHeight="1" thickBot="1" x14ac:dyDescent="0.25">
      <c r="A5" s="6"/>
      <c r="B5" s="89" t="s">
        <v>70</v>
      </c>
      <c r="C5" s="90"/>
      <c r="D5" s="90"/>
      <c r="E5" s="90"/>
      <c r="F5" s="90"/>
      <c r="H5" s="13"/>
    </row>
    <row r="6" spans="1:14" ht="13.5" customHeight="1" x14ac:dyDescent="0.2">
      <c r="A6" s="72" t="s">
        <v>1</v>
      </c>
      <c r="B6" s="74" t="s">
        <v>2</v>
      </c>
      <c r="C6" s="75"/>
      <c r="D6" s="76" t="s">
        <v>3</v>
      </c>
      <c r="E6" s="77"/>
      <c r="F6" s="74" t="s">
        <v>4</v>
      </c>
      <c r="G6" s="75"/>
      <c r="M6" s="30" t="s">
        <v>46</v>
      </c>
    </row>
    <row r="7" spans="1:14" ht="13.5" customHeight="1" x14ac:dyDescent="0.2">
      <c r="A7" s="73"/>
      <c r="B7" s="19" t="s">
        <v>20</v>
      </c>
      <c r="C7" s="57" t="s">
        <v>22</v>
      </c>
      <c r="D7" s="16" t="s">
        <v>21</v>
      </c>
      <c r="E7" s="58" t="s">
        <v>23</v>
      </c>
      <c r="F7" s="23" t="s">
        <v>24</v>
      </c>
      <c r="G7" s="57" t="s">
        <v>25</v>
      </c>
      <c r="L7" s="31"/>
      <c r="M7" s="46" t="s">
        <v>64</v>
      </c>
      <c r="N7" s="32" t="s">
        <v>54</v>
      </c>
    </row>
    <row r="8" spans="1:14" ht="18" customHeight="1" x14ac:dyDescent="0.2">
      <c r="A8" s="78" t="s">
        <v>17</v>
      </c>
      <c r="B8" s="80" t="s">
        <v>37</v>
      </c>
      <c r="C8" s="81"/>
      <c r="D8" s="82" t="s">
        <v>36</v>
      </c>
      <c r="E8" s="82"/>
      <c r="F8" s="80" t="s">
        <v>40</v>
      </c>
      <c r="G8" s="81"/>
      <c r="L8" s="33" t="s">
        <v>47</v>
      </c>
      <c r="M8" s="34">
        <f>COUNTIF(B8:J88,"中央区")</f>
        <v>2</v>
      </c>
      <c r="N8" s="32"/>
    </row>
    <row r="9" spans="1:14" ht="18" customHeight="1" x14ac:dyDescent="0.2">
      <c r="A9" s="79"/>
      <c r="B9" s="80" t="s">
        <v>38</v>
      </c>
      <c r="C9" s="81"/>
      <c r="D9" s="82" t="s">
        <v>39</v>
      </c>
      <c r="E9" s="82"/>
      <c r="F9" s="80" t="s">
        <v>41</v>
      </c>
      <c r="G9" s="81"/>
      <c r="L9" s="35" t="s">
        <v>48</v>
      </c>
      <c r="M9" s="36">
        <f>COUNTIF(B8:J88,"美浜区")</f>
        <v>2</v>
      </c>
      <c r="N9" s="32">
        <v>2</v>
      </c>
    </row>
    <row r="10" spans="1:14" ht="11.25" customHeight="1" x14ac:dyDescent="0.2">
      <c r="A10" s="14" t="s">
        <v>5</v>
      </c>
      <c r="B10" s="20" t="s">
        <v>6</v>
      </c>
      <c r="C10" s="55" t="s">
        <v>60</v>
      </c>
      <c r="D10" s="17" t="s">
        <v>6</v>
      </c>
      <c r="E10" s="56" t="s">
        <v>61</v>
      </c>
      <c r="F10" s="20"/>
      <c r="G10" s="55" t="s">
        <v>58</v>
      </c>
      <c r="L10" s="37" t="s">
        <v>49</v>
      </c>
      <c r="M10" s="38">
        <f>COUNTIF(B8:J88,"稲毛区")</f>
        <v>2</v>
      </c>
      <c r="N10" s="32">
        <v>2</v>
      </c>
    </row>
    <row r="11" spans="1:14" ht="11.25" customHeight="1" x14ac:dyDescent="0.2">
      <c r="A11" s="83" t="s">
        <v>34</v>
      </c>
      <c r="B11" s="20" t="s">
        <v>7</v>
      </c>
      <c r="C11" s="55" t="s">
        <v>62</v>
      </c>
      <c r="D11" s="17" t="s">
        <v>7</v>
      </c>
      <c r="E11" s="56" t="s">
        <v>57</v>
      </c>
      <c r="F11" s="20"/>
      <c r="G11" s="55" t="s">
        <v>59</v>
      </c>
      <c r="L11" s="39" t="s">
        <v>50</v>
      </c>
      <c r="M11" s="40">
        <f>COUNTIF(B8:J88,"若葉区")</f>
        <v>2</v>
      </c>
      <c r="N11" s="32">
        <v>2</v>
      </c>
    </row>
    <row r="12" spans="1:14" ht="11.25" customHeight="1" x14ac:dyDescent="0.2">
      <c r="A12" s="84"/>
      <c r="B12" s="20" t="s">
        <v>8</v>
      </c>
      <c r="C12" s="55" t="str">
        <f>C10</f>
        <v>中央区</v>
      </c>
      <c r="D12" s="17" t="s">
        <v>8</v>
      </c>
      <c r="E12" s="56" t="str">
        <f>E10</f>
        <v>若葉区</v>
      </c>
      <c r="F12" s="20"/>
      <c r="G12" s="55" t="str">
        <f>G10</f>
        <v>緑区</v>
      </c>
      <c r="L12" s="41" t="s">
        <v>51</v>
      </c>
      <c r="M12" s="42">
        <f>COUNTIF(B8:J88,"花見川区")</f>
        <v>2</v>
      </c>
      <c r="N12" s="32" t="s">
        <v>63</v>
      </c>
    </row>
    <row r="13" spans="1:14" ht="11.25" customHeight="1" x14ac:dyDescent="0.2">
      <c r="A13" s="14" t="s">
        <v>35</v>
      </c>
      <c r="B13" s="20" t="s">
        <v>9</v>
      </c>
      <c r="C13" s="55" t="str">
        <f>C11</f>
        <v>花見川区</v>
      </c>
      <c r="D13" s="17" t="s">
        <v>9</v>
      </c>
      <c r="E13" s="56" t="str">
        <f>E11</f>
        <v>美浜区</v>
      </c>
      <c r="F13" s="20"/>
      <c r="G13" s="55" t="str">
        <f>G11</f>
        <v>稲毛区</v>
      </c>
      <c r="L13" s="43" t="s">
        <v>52</v>
      </c>
      <c r="M13" s="44">
        <f>COUNTIF(B8:J88,"緑区")</f>
        <v>2</v>
      </c>
      <c r="N13" s="32">
        <v>2</v>
      </c>
    </row>
    <row r="14" spans="1:14" ht="11.25" customHeight="1" thickBot="1" x14ac:dyDescent="0.25">
      <c r="A14" s="15"/>
      <c r="B14" s="21" t="s">
        <v>10</v>
      </c>
      <c r="C14" s="12" t="s">
        <v>66</v>
      </c>
      <c r="D14" s="18" t="s">
        <v>10</v>
      </c>
      <c r="E14" s="24" t="s">
        <v>67</v>
      </c>
      <c r="F14" s="21" t="s">
        <v>10</v>
      </c>
      <c r="G14" s="12" t="s">
        <v>68</v>
      </c>
      <c r="L14" s="45" t="s">
        <v>53</v>
      </c>
      <c r="M14" s="32">
        <f>SUM(M8:M13)</f>
        <v>12</v>
      </c>
      <c r="N14" s="32">
        <f>SUM(N8:N13)</f>
        <v>8</v>
      </c>
    </row>
    <row r="17" spans="1:7" ht="13" customHeight="1" x14ac:dyDescent="0.2">
      <c r="A17" s="7" t="s">
        <v>11</v>
      </c>
      <c r="B17" s="7"/>
      <c r="C17" s="7"/>
      <c r="D17" s="7"/>
      <c r="E17" s="7"/>
      <c r="F17" s="7"/>
      <c r="G17" s="7"/>
    </row>
    <row r="18" spans="1:7" ht="18" customHeight="1" x14ac:dyDescent="0.2">
      <c r="A18" s="8" t="s">
        <v>12</v>
      </c>
      <c r="B18" s="8"/>
      <c r="C18" s="9"/>
      <c r="D18" s="8"/>
      <c r="E18" s="9"/>
      <c r="F18" s="9"/>
      <c r="G18" s="9"/>
    </row>
    <row r="19" spans="1:7" ht="18" customHeight="1" x14ac:dyDescent="0.2">
      <c r="A19" s="70" t="s">
        <v>13</v>
      </c>
      <c r="B19" s="71"/>
      <c r="C19" s="71"/>
      <c r="D19" s="71"/>
      <c r="E19" s="71"/>
      <c r="F19" s="71"/>
      <c r="G19" s="71"/>
    </row>
    <row r="20" spans="1:7" ht="11.25" customHeight="1" x14ac:dyDescent="0.2">
      <c r="A20" s="10" t="s">
        <v>14</v>
      </c>
      <c r="B20" s="10"/>
      <c r="C20" s="11"/>
      <c r="D20" s="10"/>
      <c r="E20" s="11"/>
      <c r="F20" s="11"/>
      <c r="G20" s="11"/>
    </row>
    <row r="21" spans="1:7" ht="11.25" customHeight="1" x14ac:dyDescent="0.2">
      <c r="A21" s="8" t="s">
        <v>15</v>
      </c>
      <c r="B21" s="8"/>
      <c r="C21" s="11"/>
      <c r="D21" s="8"/>
      <c r="E21" s="11"/>
      <c r="F21" s="11"/>
      <c r="G21" s="11"/>
    </row>
    <row r="22" spans="1:7" ht="11.25" customHeight="1" x14ac:dyDescent="0.2">
      <c r="A22" s="8" t="s">
        <v>16</v>
      </c>
      <c r="B22" s="8"/>
      <c r="C22" s="11"/>
      <c r="D22" s="8"/>
      <c r="E22" s="11"/>
      <c r="F22" s="11"/>
      <c r="G22" s="11"/>
    </row>
  </sheetData>
  <mergeCells count="18">
    <mergeCell ref="B2:D2"/>
    <mergeCell ref="B4:F4"/>
    <mergeCell ref="B5:F5"/>
    <mergeCell ref="B8:C8"/>
    <mergeCell ref="D8:E8"/>
    <mergeCell ref="B3:D3"/>
    <mergeCell ref="E3:G3"/>
    <mergeCell ref="A19:G19"/>
    <mergeCell ref="A6:A7"/>
    <mergeCell ref="B6:C6"/>
    <mergeCell ref="D6:E6"/>
    <mergeCell ref="F6:G6"/>
    <mergeCell ref="A8:A9"/>
    <mergeCell ref="F8:G8"/>
    <mergeCell ref="B9:C9"/>
    <mergeCell ref="D9:E9"/>
    <mergeCell ref="F9:G9"/>
    <mergeCell ref="A11:A12"/>
  </mergeCells>
  <phoneticPr fontId="3"/>
  <pageMargins left="0" right="0" top="0.78740157480314965" bottom="0.78740157480314965" header="0.51181102362204722" footer="0.51181102362204722"/>
  <pageSetup paperSize="9" scale="8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R22"/>
  <sheetViews>
    <sheetView showGridLines="0" topLeftCell="A2" zoomScaleNormal="100" workbookViewId="0">
      <selection activeCell="B6" sqref="B6:G14"/>
    </sheetView>
  </sheetViews>
  <sheetFormatPr defaultColWidth="9" defaultRowHeight="13" x14ac:dyDescent="0.2"/>
  <cols>
    <col min="1" max="1" width="15.6328125" style="5" customWidth="1"/>
    <col min="2" max="2" width="12.08984375" style="5" customWidth="1"/>
    <col min="3" max="3" width="16.6328125" style="3" customWidth="1"/>
    <col min="4" max="4" width="12.08984375" style="5" customWidth="1"/>
    <col min="5" max="5" width="16.6328125" style="3" customWidth="1"/>
    <col min="6" max="6" width="12.08984375" style="5" customWidth="1"/>
    <col min="7" max="7" width="16.6328125" style="3" customWidth="1"/>
    <col min="8" max="9" width="9" style="3"/>
    <col min="10" max="10" width="12" style="3" customWidth="1"/>
    <col min="11" max="16384" width="9" style="3"/>
  </cols>
  <sheetData>
    <row r="1" spans="1:18" ht="13.5" customHeight="1" x14ac:dyDescent="0.2">
      <c r="A1" s="1"/>
      <c r="B1" s="1"/>
      <c r="C1" s="2"/>
      <c r="D1" s="1"/>
      <c r="E1" s="2"/>
      <c r="F1" s="1"/>
      <c r="G1" s="2"/>
      <c r="H1" s="13"/>
    </row>
    <row r="2" spans="1:18" ht="23.25" customHeight="1" x14ac:dyDescent="0.2">
      <c r="A2" s="1"/>
      <c r="B2" s="85" t="s">
        <v>0</v>
      </c>
      <c r="C2" s="86"/>
      <c r="D2" s="86"/>
      <c r="E2" s="4" t="s">
        <v>28</v>
      </c>
      <c r="H2" s="13"/>
    </row>
    <row r="3" spans="1:18" ht="21.75" customHeight="1" x14ac:dyDescent="0.2">
      <c r="A3" s="6"/>
      <c r="B3" s="91" t="s">
        <v>29</v>
      </c>
      <c r="C3" s="91"/>
      <c r="D3" s="91"/>
      <c r="E3" s="92" t="s">
        <v>33</v>
      </c>
      <c r="F3" s="93"/>
      <c r="G3" s="93"/>
      <c r="H3" s="13"/>
    </row>
    <row r="4" spans="1:18" ht="21.75" customHeight="1" x14ac:dyDescent="0.2">
      <c r="A4" s="6"/>
      <c r="B4" s="97" t="s">
        <v>71</v>
      </c>
      <c r="C4" s="98"/>
      <c r="D4" s="98"/>
      <c r="E4" s="98"/>
      <c r="F4" s="98"/>
      <c r="H4" s="13"/>
    </row>
    <row r="5" spans="1:18" ht="25.5" customHeight="1" thickBot="1" x14ac:dyDescent="0.25">
      <c r="A5" s="6"/>
      <c r="B5" s="89" t="s">
        <v>31</v>
      </c>
      <c r="C5" s="90"/>
      <c r="D5" s="90"/>
      <c r="E5" s="90"/>
      <c r="F5" s="90"/>
      <c r="H5" s="13"/>
    </row>
    <row r="6" spans="1:18" ht="13.5" customHeight="1" x14ac:dyDescent="0.2">
      <c r="A6" s="72" t="s">
        <v>1</v>
      </c>
      <c r="B6" s="74" t="s">
        <v>2</v>
      </c>
      <c r="C6" s="75"/>
      <c r="D6" s="76" t="s">
        <v>3</v>
      </c>
      <c r="E6" s="77"/>
      <c r="F6" s="99" t="s">
        <v>26</v>
      </c>
      <c r="G6" s="100"/>
      <c r="N6" s="30" t="s">
        <v>46</v>
      </c>
    </row>
    <row r="7" spans="1:18" ht="13.5" customHeight="1" x14ac:dyDescent="0.2">
      <c r="A7" s="73"/>
      <c r="B7" s="22" t="s">
        <v>19</v>
      </c>
      <c r="C7" s="29" t="s">
        <v>72</v>
      </c>
      <c r="D7" s="23" t="s">
        <v>24</v>
      </c>
      <c r="E7" s="59" t="s">
        <v>18</v>
      </c>
      <c r="F7" s="96" t="s">
        <v>76</v>
      </c>
      <c r="G7" s="95"/>
      <c r="M7" s="31"/>
      <c r="N7" s="46" t="s">
        <v>64</v>
      </c>
      <c r="O7" s="32" t="s">
        <v>54</v>
      </c>
      <c r="P7" s="46" t="s">
        <v>65</v>
      </c>
      <c r="Q7" s="32" t="s">
        <v>55</v>
      </c>
      <c r="R7" s="32" t="s">
        <v>56</v>
      </c>
    </row>
    <row r="8" spans="1:18" ht="18" customHeight="1" x14ac:dyDescent="0.2">
      <c r="A8" s="78" t="s">
        <v>17</v>
      </c>
      <c r="B8" s="80" t="s">
        <v>42</v>
      </c>
      <c r="C8" s="81"/>
      <c r="D8" s="80" t="s">
        <v>40</v>
      </c>
      <c r="E8" s="81"/>
      <c r="F8" s="94" t="s">
        <v>73</v>
      </c>
      <c r="G8" s="95"/>
      <c r="M8" s="33" t="s">
        <v>47</v>
      </c>
      <c r="N8" s="34">
        <v>2</v>
      </c>
      <c r="O8" s="32"/>
      <c r="P8" s="34">
        <v>2</v>
      </c>
      <c r="Q8" s="32"/>
      <c r="R8" s="32">
        <f t="shared" ref="R8:R14" si="0">SUM(N8:Q8)</f>
        <v>4</v>
      </c>
    </row>
    <row r="9" spans="1:18" ht="18" customHeight="1" x14ac:dyDescent="0.2">
      <c r="A9" s="79"/>
      <c r="B9" s="80" t="s">
        <v>43</v>
      </c>
      <c r="C9" s="81"/>
      <c r="D9" s="80" t="s">
        <v>41</v>
      </c>
      <c r="E9" s="81"/>
      <c r="F9" s="96" t="s">
        <v>27</v>
      </c>
      <c r="G9" s="95"/>
      <c r="M9" s="35" t="s">
        <v>48</v>
      </c>
      <c r="N9" s="36">
        <v>2</v>
      </c>
      <c r="O9" s="32">
        <v>2</v>
      </c>
      <c r="P9" s="36">
        <v>2</v>
      </c>
      <c r="Q9" s="32"/>
      <c r="R9" s="32">
        <f t="shared" si="0"/>
        <v>6</v>
      </c>
    </row>
    <row r="10" spans="1:18" ht="11.25" customHeight="1" x14ac:dyDescent="0.2">
      <c r="A10" s="14" t="s">
        <v>5</v>
      </c>
      <c r="B10" s="20" t="s">
        <v>6</v>
      </c>
      <c r="C10" s="50" t="s">
        <v>57</v>
      </c>
      <c r="D10" s="17" t="s">
        <v>6</v>
      </c>
      <c r="E10" s="47" t="s">
        <v>58</v>
      </c>
      <c r="F10" s="94" t="s">
        <v>45</v>
      </c>
      <c r="G10" s="95"/>
      <c r="H10" s="60"/>
      <c r="M10" s="37" t="s">
        <v>49</v>
      </c>
      <c r="N10" s="38">
        <v>2</v>
      </c>
      <c r="O10" s="32">
        <v>2</v>
      </c>
      <c r="P10" s="54">
        <v>2</v>
      </c>
      <c r="Q10" s="32"/>
      <c r="R10" s="32">
        <f t="shared" si="0"/>
        <v>6</v>
      </c>
    </row>
    <row r="11" spans="1:18" ht="11.25" customHeight="1" x14ac:dyDescent="0.2">
      <c r="A11" s="83" t="s">
        <v>44</v>
      </c>
      <c r="B11" s="20" t="s">
        <v>7</v>
      </c>
      <c r="C11" s="49" t="s">
        <v>35</v>
      </c>
      <c r="D11" s="17" t="s">
        <v>7</v>
      </c>
      <c r="E11" s="48" t="s">
        <v>59</v>
      </c>
      <c r="F11" s="25"/>
      <c r="G11" s="26"/>
      <c r="H11" s="60"/>
      <c r="M11" s="39" t="s">
        <v>50</v>
      </c>
      <c r="N11" s="40">
        <v>2</v>
      </c>
      <c r="O11" s="32">
        <v>2</v>
      </c>
      <c r="P11" s="53">
        <v>2</v>
      </c>
      <c r="Q11" s="32"/>
      <c r="R11" s="32">
        <f t="shared" si="0"/>
        <v>6</v>
      </c>
    </row>
    <row r="12" spans="1:18" ht="11.25" customHeight="1" x14ac:dyDescent="0.2">
      <c r="A12" s="84"/>
      <c r="B12" s="20" t="s">
        <v>8</v>
      </c>
      <c r="C12" s="52" t="str">
        <f>C10</f>
        <v>美浜区</v>
      </c>
      <c r="D12" s="17" t="s">
        <v>8</v>
      </c>
      <c r="E12" s="47" t="str">
        <f>E10</f>
        <v>緑区</v>
      </c>
      <c r="F12" s="25"/>
      <c r="G12" s="26"/>
      <c r="M12" s="41" t="s">
        <v>51</v>
      </c>
      <c r="N12" s="42">
        <v>2</v>
      </c>
      <c r="O12" s="32" t="s">
        <v>63</v>
      </c>
      <c r="P12" s="42"/>
      <c r="Q12" s="32">
        <v>2</v>
      </c>
      <c r="R12" s="32">
        <f t="shared" si="0"/>
        <v>4</v>
      </c>
    </row>
    <row r="13" spans="1:18" ht="11.25" customHeight="1" x14ac:dyDescent="0.2">
      <c r="A13" s="14"/>
      <c r="B13" s="20" t="s">
        <v>9</v>
      </c>
      <c r="C13" s="49" t="str">
        <f>C11</f>
        <v>中央区</v>
      </c>
      <c r="D13" s="17" t="s">
        <v>9</v>
      </c>
      <c r="E13" s="48" t="str">
        <f>E11</f>
        <v>稲毛区</v>
      </c>
      <c r="F13" s="25"/>
      <c r="G13" s="26"/>
      <c r="M13" s="43" t="s">
        <v>52</v>
      </c>
      <c r="N13" s="44">
        <v>2</v>
      </c>
      <c r="O13" s="32">
        <v>2</v>
      </c>
      <c r="P13" s="54">
        <v>2</v>
      </c>
      <c r="Q13" s="32"/>
      <c r="R13" s="32">
        <f t="shared" si="0"/>
        <v>6</v>
      </c>
    </row>
    <row r="14" spans="1:18" ht="11.25" customHeight="1" thickBot="1" x14ac:dyDescent="0.25">
      <c r="A14" s="15"/>
      <c r="B14" s="21" t="s">
        <v>10</v>
      </c>
      <c r="C14" s="12" t="s">
        <v>66</v>
      </c>
      <c r="D14" s="18" t="s">
        <v>10</v>
      </c>
      <c r="E14" s="24" t="s">
        <v>69</v>
      </c>
      <c r="F14" s="27"/>
      <c r="G14" s="28"/>
      <c r="M14" s="45" t="s">
        <v>53</v>
      </c>
      <c r="N14" s="32">
        <f>SUM(N8:N13)</f>
        <v>12</v>
      </c>
      <c r="O14" s="32">
        <f>SUM(O8:O13)</f>
        <v>8</v>
      </c>
      <c r="P14" s="32">
        <f t="shared" ref="P14:Q14" si="1">SUM(P8:P13)</f>
        <v>10</v>
      </c>
      <c r="Q14" s="32">
        <f t="shared" si="1"/>
        <v>2</v>
      </c>
      <c r="R14" s="32">
        <f t="shared" si="0"/>
        <v>32</v>
      </c>
    </row>
    <row r="17" spans="1:7" ht="13" customHeight="1" x14ac:dyDescent="0.2">
      <c r="A17" s="7" t="s">
        <v>11</v>
      </c>
      <c r="B17" s="7"/>
      <c r="C17" s="7"/>
      <c r="D17" s="7"/>
      <c r="E17" s="7"/>
      <c r="F17" s="7"/>
      <c r="G17" s="7"/>
    </row>
    <row r="18" spans="1:7" ht="18" customHeight="1" x14ac:dyDescent="0.2">
      <c r="A18" s="8" t="s">
        <v>12</v>
      </c>
      <c r="B18" s="8"/>
      <c r="C18" s="9"/>
      <c r="D18" s="8"/>
      <c r="E18" s="9"/>
      <c r="F18" s="9"/>
      <c r="G18" s="9"/>
    </row>
    <row r="19" spans="1:7" ht="18" customHeight="1" x14ac:dyDescent="0.2">
      <c r="A19" s="70" t="s">
        <v>13</v>
      </c>
      <c r="B19" s="71"/>
      <c r="C19" s="71"/>
      <c r="D19" s="71"/>
      <c r="E19" s="71"/>
      <c r="F19" s="71"/>
      <c r="G19" s="71"/>
    </row>
    <row r="20" spans="1:7" ht="11.25" customHeight="1" x14ac:dyDescent="0.2">
      <c r="A20" s="10" t="s">
        <v>14</v>
      </c>
      <c r="B20" s="10"/>
      <c r="C20" s="11"/>
      <c r="D20" s="10"/>
      <c r="E20" s="11"/>
      <c r="F20" s="11"/>
      <c r="G20" s="11"/>
    </row>
    <row r="21" spans="1:7" ht="11.25" customHeight="1" x14ac:dyDescent="0.2">
      <c r="A21" s="8" t="s">
        <v>15</v>
      </c>
      <c r="B21" s="8"/>
      <c r="C21" s="11"/>
      <c r="D21" s="8"/>
      <c r="E21" s="11"/>
      <c r="F21" s="11"/>
      <c r="G21" s="11"/>
    </row>
    <row r="22" spans="1:7" ht="11.25" customHeight="1" x14ac:dyDescent="0.2">
      <c r="A22" s="8" t="s">
        <v>16</v>
      </c>
      <c r="B22" s="8"/>
      <c r="C22" s="11"/>
      <c r="D22" s="8"/>
      <c r="E22" s="11"/>
      <c r="F22" s="11"/>
      <c r="G22" s="11"/>
    </row>
  </sheetData>
  <mergeCells count="20">
    <mergeCell ref="B2:D2"/>
    <mergeCell ref="B4:F4"/>
    <mergeCell ref="B5:F5"/>
    <mergeCell ref="A6:A7"/>
    <mergeCell ref="B6:C6"/>
    <mergeCell ref="D6:E6"/>
    <mergeCell ref="F6:G6"/>
    <mergeCell ref="F7:G7"/>
    <mergeCell ref="B3:D3"/>
    <mergeCell ref="E3:G3"/>
    <mergeCell ref="A11:A12"/>
    <mergeCell ref="A19:G19"/>
    <mergeCell ref="A8:A9"/>
    <mergeCell ref="B8:C8"/>
    <mergeCell ref="D8:E8"/>
    <mergeCell ref="B9:C9"/>
    <mergeCell ref="D9:E9"/>
    <mergeCell ref="F8:G8"/>
    <mergeCell ref="F9:G9"/>
    <mergeCell ref="F10:G10"/>
  </mergeCells>
  <phoneticPr fontId="3"/>
  <pageMargins left="0" right="0" top="0.78740157480314965" bottom="0.78740157480314965" header="0.51181102362204722" footer="0.51181102362204722"/>
  <pageSetup paperSize="9" scale="86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084D92-F244-4CC9-9D1B-6ED6B7104415}">
  <dimension ref="A1:N22"/>
  <sheetViews>
    <sheetView showGridLines="0" tabSelected="1" zoomScaleNormal="100" workbookViewId="0">
      <selection activeCell="D8" sqref="D8:E8"/>
    </sheetView>
  </sheetViews>
  <sheetFormatPr defaultColWidth="9" defaultRowHeight="13" x14ac:dyDescent="0.2"/>
  <cols>
    <col min="1" max="1" width="15.6328125" style="5" customWidth="1"/>
    <col min="2" max="2" width="12.08984375" style="5" customWidth="1"/>
    <col min="3" max="3" width="16.6328125" style="3" customWidth="1"/>
    <col min="4" max="4" width="12.08984375" style="5" customWidth="1"/>
    <col min="5" max="5" width="16.6328125" style="3" customWidth="1"/>
    <col min="6" max="6" width="12.08984375" style="5" customWidth="1"/>
    <col min="7" max="7" width="16.6328125" style="3" customWidth="1"/>
    <col min="8" max="9" width="9" style="3"/>
    <col min="10" max="10" width="12" style="3" customWidth="1"/>
    <col min="11" max="16384" width="9" style="3"/>
  </cols>
  <sheetData>
    <row r="1" spans="1:14" ht="13.5" customHeight="1" x14ac:dyDescent="0.2">
      <c r="A1" s="1"/>
      <c r="B1" s="1"/>
      <c r="C1" s="2"/>
      <c r="D1" s="1"/>
      <c r="E1" s="2"/>
      <c r="F1" s="1"/>
      <c r="G1" s="2"/>
      <c r="H1" s="13"/>
    </row>
    <row r="2" spans="1:14" ht="23.25" customHeight="1" x14ac:dyDescent="0.2">
      <c r="A2" s="1"/>
      <c r="B2" s="85" t="s">
        <v>0</v>
      </c>
      <c r="C2" s="86"/>
      <c r="D2" s="86"/>
      <c r="E2" s="4" t="s">
        <v>74</v>
      </c>
      <c r="H2" s="13"/>
    </row>
    <row r="3" spans="1:14" ht="21.75" customHeight="1" x14ac:dyDescent="0.2">
      <c r="A3" s="6"/>
      <c r="B3" s="91" t="s">
        <v>29</v>
      </c>
      <c r="C3" s="91"/>
      <c r="D3" s="91"/>
      <c r="E3" s="92" t="s">
        <v>33</v>
      </c>
      <c r="F3" s="93"/>
      <c r="G3" s="93"/>
      <c r="H3" s="13"/>
    </row>
    <row r="4" spans="1:14" ht="21.75" customHeight="1" x14ac:dyDescent="0.2">
      <c r="A4" s="6"/>
      <c r="B4" s="87"/>
      <c r="C4" s="88"/>
      <c r="D4" s="88"/>
      <c r="E4" s="88"/>
      <c r="F4" s="88"/>
      <c r="H4" s="13"/>
    </row>
    <row r="5" spans="1:14" ht="25.5" customHeight="1" thickBot="1" x14ac:dyDescent="0.25">
      <c r="A5" s="6"/>
      <c r="B5" s="89"/>
      <c r="C5" s="90"/>
      <c r="D5" s="90"/>
      <c r="E5" s="90"/>
      <c r="F5" s="90"/>
      <c r="H5" s="13"/>
    </row>
    <row r="6" spans="1:14" ht="13.5" customHeight="1" x14ac:dyDescent="0.2">
      <c r="A6" s="72" t="s">
        <v>1</v>
      </c>
      <c r="B6" s="101" t="s">
        <v>2</v>
      </c>
      <c r="C6" s="102"/>
      <c r="D6" s="76" t="s">
        <v>3</v>
      </c>
      <c r="E6" s="77"/>
      <c r="F6" s="99"/>
      <c r="G6" s="100"/>
      <c r="M6" s="30" t="s">
        <v>46</v>
      </c>
    </row>
    <row r="7" spans="1:14" ht="13.5" customHeight="1" x14ac:dyDescent="0.2">
      <c r="A7" s="73"/>
      <c r="B7" s="63" t="s">
        <v>21</v>
      </c>
      <c r="C7" s="64" t="s">
        <v>22</v>
      </c>
      <c r="D7" s="16" t="s">
        <v>20</v>
      </c>
      <c r="E7" s="59" t="s">
        <v>23</v>
      </c>
      <c r="F7" s="61"/>
      <c r="G7" s="62"/>
      <c r="L7" s="31"/>
      <c r="M7" s="46" t="s">
        <v>64</v>
      </c>
      <c r="N7" s="32" t="s">
        <v>54</v>
      </c>
    </row>
    <row r="8" spans="1:14" ht="18" customHeight="1" x14ac:dyDescent="0.2">
      <c r="A8" s="78" t="s">
        <v>75</v>
      </c>
      <c r="B8" s="103" t="s">
        <v>36</v>
      </c>
      <c r="C8" s="104"/>
      <c r="D8" s="82" t="s">
        <v>37</v>
      </c>
      <c r="E8" s="81"/>
      <c r="F8" s="105"/>
      <c r="G8" s="106"/>
      <c r="L8" s="33" t="s">
        <v>47</v>
      </c>
      <c r="M8" s="34">
        <f>COUNTIF(B8:J88,"中央区")</f>
        <v>2</v>
      </c>
      <c r="N8" s="32"/>
    </row>
    <row r="9" spans="1:14" ht="18" customHeight="1" x14ac:dyDescent="0.2">
      <c r="A9" s="79"/>
      <c r="B9" s="103" t="s">
        <v>39</v>
      </c>
      <c r="C9" s="104"/>
      <c r="D9" s="82" t="s">
        <v>38</v>
      </c>
      <c r="E9" s="81"/>
      <c r="F9" s="105"/>
      <c r="G9" s="106"/>
      <c r="L9" s="35" t="s">
        <v>48</v>
      </c>
      <c r="M9" s="36">
        <f>COUNTIF(B8:J88,"美浜区")</f>
        <v>2</v>
      </c>
      <c r="N9" s="32">
        <v>2</v>
      </c>
    </row>
    <row r="10" spans="1:14" ht="11.25" customHeight="1" x14ac:dyDescent="0.2">
      <c r="A10" s="14" t="s">
        <v>5</v>
      </c>
      <c r="B10" s="65" t="s">
        <v>6</v>
      </c>
      <c r="C10" s="66" t="s">
        <v>61</v>
      </c>
      <c r="D10" s="17" t="s">
        <v>6</v>
      </c>
      <c r="E10" s="49" t="s">
        <v>35</v>
      </c>
      <c r="F10" s="25"/>
      <c r="G10" s="26"/>
      <c r="L10" s="37" t="s">
        <v>49</v>
      </c>
      <c r="M10" s="38">
        <f>COUNTIF(B8:J88,"稲毛区")</f>
        <v>0</v>
      </c>
      <c r="N10" s="32">
        <v>2</v>
      </c>
    </row>
    <row r="11" spans="1:14" ht="11.25" customHeight="1" x14ac:dyDescent="0.2">
      <c r="A11" s="83"/>
      <c r="B11" s="65" t="s">
        <v>7</v>
      </c>
      <c r="C11" s="67" t="s">
        <v>57</v>
      </c>
      <c r="D11" s="17" t="s">
        <v>7</v>
      </c>
      <c r="E11" s="51" t="s">
        <v>62</v>
      </c>
      <c r="F11" s="25"/>
      <c r="G11" s="26"/>
      <c r="L11" s="39" t="s">
        <v>50</v>
      </c>
      <c r="M11" s="40">
        <f>COUNTIF(B8:J88,"若葉区")</f>
        <v>2</v>
      </c>
      <c r="N11" s="32">
        <v>2</v>
      </c>
    </row>
    <row r="12" spans="1:14" ht="11.25" customHeight="1" x14ac:dyDescent="0.2">
      <c r="A12" s="84"/>
      <c r="B12" s="65" t="s">
        <v>8</v>
      </c>
      <c r="C12" s="66" t="str">
        <f>C10</f>
        <v>若葉区</v>
      </c>
      <c r="D12" s="17" t="s">
        <v>8</v>
      </c>
      <c r="E12" s="49" t="str">
        <f>E10</f>
        <v>中央区</v>
      </c>
      <c r="F12" s="25"/>
      <c r="G12" s="26"/>
      <c r="L12" s="41" t="s">
        <v>51</v>
      </c>
      <c r="M12" s="42">
        <f>COUNTIF(B8:J88,"花見川区")</f>
        <v>2</v>
      </c>
      <c r="N12" s="32" t="s">
        <v>63</v>
      </c>
    </row>
    <row r="13" spans="1:14" ht="11.25" customHeight="1" x14ac:dyDescent="0.2">
      <c r="A13" s="14" t="s">
        <v>61</v>
      </c>
      <c r="B13" s="65" t="s">
        <v>9</v>
      </c>
      <c r="C13" s="67" t="str">
        <f>C11</f>
        <v>美浜区</v>
      </c>
      <c r="D13" s="17" t="s">
        <v>9</v>
      </c>
      <c r="E13" s="51" t="str">
        <f>E11</f>
        <v>花見川区</v>
      </c>
      <c r="F13" s="25"/>
      <c r="G13" s="26"/>
      <c r="L13" s="43" t="s">
        <v>52</v>
      </c>
      <c r="M13" s="44">
        <f>COUNTIF(B8:J88,"緑区")</f>
        <v>0</v>
      </c>
      <c r="N13" s="32">
        <v>2</v>
      </c>
    </row>
    <row r="14" spans="1:14" ht="11.25" customHeight="1" thickBot="1" x14ac:dyDescent="0.25">
      <c r="A14" s="15"/>
      <c r="B14" s="68" t="s">
        <v>10</v>
      </c>
      <c r="C14" s="69" t="s">
        <v>67</v>
      </c>
      <c r="D14" s="18" t="s">
        <v>10</v>
      </c>
      <c r="E14" s="12" t="s">
        <v>68</v>
      </c>
      <c r="F14" s="27"/>
      <c r="G14" s="28"/>
      <c r="L14" s="45" t="s">
        <v>53</v>
      </c>
      <c r="M14" s="32">
        <f>SUM(M8:M13)</f>
        <v>8</v>
      </c>
      <c r="N14" s="32">
        <f>SUM(N8:N13)</f>
        <v>8</v>
      </c>
    </row>
    <row r="17" spans="1:7" ht="13" customHeight="1" x14ac:dyDescent="0.2">
      <c r="A17" s="7" t="s">
        <v>11</v>
      </c>
      <c r="B17" s="7"/>
      <c r="C17" s="7"/>
      <c r="D17" s="7"/>
      <c r="E17" s="7"/>
      <c r="F17" s="7"/>
      <c r="G17" s="7"/>
    </row>
    <row r="18" spans="1:7" ht="18" customHeight="1" x14ac:dyDescent="0.2">
      <c r="A18" s="8" t="s">
        <v>12</v>
      </c>
      <c r="B18" s="8"/>
      <c r="C18" s="9"/>
      <c r="D18" s="8"/>
      <c r="E18" s="9"/>
      <c r="F18" s="9"/>
      <c r="G18" s="9"/>
    </row>
    <row r="19" spans="1:7" ht="18" customHeight="1" x14ac:dyDescent="0.2">
      <c r="A19" s="70" t="s">
        <v>13</v>
      </c>
      <c r="B19" s="71"/>
      <c r="C19" s="71"/>
      <c r="D19" s="71"/>
      <c r="E19" s="71"/>
      <c r="F19" s="71"/>
      <c r="G19" s="71"/>
    </row>
    <row r="20" spans="1:7" ht="11.25" customHeight="1" x14ac:dyDescent="0.2">
      <c r="A20" s="10" t="s">
        <v>14</v>
      </c>
      <c r="B20" s="10"/>
      <c r="C20" s="11"/>
      <c r="D20" s="10"/>
      <c r="E20" s="11"/>
      <c r="F20" s="11"/>
      <c r="G20" s="11"/>
    </row>
    <row r="21" spans="1:7" ht="11.25" customHeight="1" x14ac:dyDescent="0.2">
      <c r="A21" s="8" t="s">
        <v>15</v>
      </c>
      <c r="B21" s="8"/>
      <c r="C21" s="11"/>
      <c r="D21" s="8"/>
      <c r="E21" s="11"/>
      <c r="F21" s="11"/>
      <c r="G21" s="11"/>
    </row>
    <row r="22" spans="1:7" ht="11.25" customHeight="1" x14ac:dyDescent="0.2">
      <c r="A22" s="8" t="s">
        <v>16</v>
      </c>
      <c r="B22" s="8"/>
      <c r="C22" s="11"/>
      <c r="D22" s="8"/>
      <c r="E22" s="11"/>
      <c r="F22" s="11"/>
      <c r="G22" s="11"/>
    </row>
  </sheetData>
  <mergeCells count="18">
    <mergeCell ref="A11:A12"/>
    <mergeCell ref="A19:G19"/>
    <mergeCell ref="A8:A9"/>
    <mergeCell ref="B8:C8"/>
    <mergeCell ref="D8:E8"/>
    <mergeCell ref="F8:G8"/>
    <mergeCell ref="B9:C9"/>
    <mergeCell ref="D9:E9"/>
    <mergeCell ref="F9:G9"/>
    <mergeCell ref="A6:A7"/>
    <mergeCell ref="B6:C6"/>
    <mergeCell ref="D6:E6"/>
    <mergeCell ref="F6:G6"/>
    <mergeCell ref="B2:D2"/>
    <mergeCell ref="B3:D3"/>
    <mergeCell ref="E3:G3"/>
    <mergeCell ref="B4:F4"/>
    <mergeCell ref="B5:F5"/>
  </mergeCells>
  <phoneticPr fontId="3"/>
  <pageMargins left="0" right="0" top="0.78740157480314965" bottom="0.78740157480314965" header="0.51181102362204722" footer="0.51181102362204722"/>
  <pageSetup paperSize="9" scale="8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２日（土）</vt:lpstr>
      <vt:lpstr>３日（日）</vt:lpstr>
      <vt:lpstr>４日(月)</vt:lpstr>
      <vt:lpstr>'２日（土）'!Print_Area</vt:lpstr>
      <vt:lpstr>'３日（日）'!Print_Area</vt:lpstr>
      <vt:lpstr>'４日(月)'!Print_Area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芳文 大塚</dc:creator>
  <cp:lastModifiedBy>芳文 大塚</cp:lastModifiedBy>
  <dcterms:created xsi:type="dcterms:W3CDTF">2024-09-22T11:12:55Z</dcterms:created>
  <dcterms:modified xsi:type="dcterms:W3CDTF">2024-11-01T22:51:44Z</dcterms:modified>
</cp:coreProperties>
</file>