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P1\2024\doc\"/>
    </mc:Choice>
  </mc:AlternateContent>
  <xr:revisionPtr revIDLastSave="0" documentId="8_{2775B7AC-5DB0-4F72-883C-E6EBA23D032D}" xr6:coauthVersionLast="47" xr6:coauthVersionMax="47" xr10:uidLastSave="{00000000-0000-0000-0000-000000000000}"/>
  <bookViews>
    <workbookView xWindow="-110" yWindow="-110" windowWidth="18590" windowHeight="10420" xr2:uid="{00000000-000D-0000-FFFF-FFFF00000000}"/>
  </bookViews>
  <sheets>
    <sheet name="２１日（日）" sheetId="1" r:id="rId1"/>
  </sheets>
  <definedNames>
    <definedName name="_xlnm.Print_Area" localSheetId="0">'２１日（日）'!$A$1:$L$78</definedName>
  </definedNames>
  <calcPr calcId="191029"/>
</workbook>
</file>

<file path=xl/calcChain.xml><?xml version="1.0" encoding="utf-8"?>
<calcChain xmlns="http://schemas.openxmlformats.org/spreadsheetml/2006/main">
  <c r="C22" i="1" l="1"/>
  <c r="C31" i="1"/>
  <c r="C13" i="1" l="1"/>
  <c r="I13" i="1"/>
  <c r="C49" i="1"/>
  <c r="F40" i="1"/>
  <c r="F58" i="1"/>
  <c r="C67" i="1"/>
  <c r="C40" i="1"/>
  <c r="F31" i="1"/>
  <c r="F67" i="1"/>
  <c r="C58" i="1"/>
  <c r="F49" i="1"/>
  <c r="I40" i="1"/>
  <c r="F22" i="1"/>
  <c r="F13" i="1"/>
  <c r="O11" i="1" s="1"/>
  <c r="N12" i="1"/>
  <c r="N11" i="1"/>
  <c r="N10" i="1"/>
  <c r="N9" i="1"/>
  <c r="N8" i="1"/>
  <c r="O12" i="1" l="1"/>
  <c r="O13" i="1"/>
  <c r="N13" i="1"/>
  <c r="N14" i="1" s="1"/>
  <c r="O8" i="1"/>
  <c r="O9" i="1"/>
  <c r="O10" i="1"/>
  <c r="O14" i="1" l="1"/>
</calcChain>
</file>

<file path=xl/sharedStrings.xml><?xml version="1.0" encoding="utf-8"?>
<sst xmlns="http://schemas.openxmlformats.org/spreadsheetml/2006/main" count="354" uniqueCount="170">
  <si>
    <t>球　　　　場</t>
    <rPh sb="0" eb="1">
      <t>キュウ</t>
    </rPh>
    <rPh sb="5" eb="6">
      <t>ジョウ</t>
    </rPh>
    <phoneticPr fontId="6"/>
  </si>
  <si>
    <t>第１試合</t>
    <rPh sb="0" eb="1">
      <t>ダイ</t>
    </rPh>
    <rPh sb="2" eb="4">
      <t>シアイ</t>
    </rPh>
    <phoneticPr fontId="6"/>
  </si>
  <si>
    <t>第２試合</t>
    <rPh sb="0" eb="1">
      <t>ダイ</t>
    </rPh>
    <rPh sb="2" eb="4">
      <t>シアイ</t>
    </rPh>
    <phoneticPr fontId="6"/>
  </si>
  <si>
    <t>１回戦Ｎｏ１</t>
    <rPh sb="1" eb="3">
      <t>カイセン</t>
    </rPh>
    <phoneticPr fontId="6"/>
  </si>
  <si>
    <t>１回戦Ｎｏ２</t>
    <rPh sb="1" eb="3">
      <t>カイセン</t>
    </rPh>
    <phoneticPr fontId="6"/>
  </si>
  <si>
    <t>１回戦Ｎｏ３</t>
    <rPh sb="1" eb="3">
      <t>カイセン</t>
    </rPh>
    <phoneticPr fontId="6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</si>
  <si>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6"/>
  </si>
  <si>
    <t>球　審</t>
    <rPh sb="0" eb="1">
      <t>キュウ</t>
    </rPh>
    <rPh sb="2" eb="3">
      <t>シン</t>
    </rPh>
    <phoneticPr fontId="6"/>
  </si>
  <si>
    <t>１　塁</t>
    <rPh sb="2" eb="3">
      <t>ルイ</t>
    </rPh>
    <phoneticPr fontId="6"/>
  </si>
  <si>
    <t>２　塁</t>
    <rPh sb="2" eb="3">
      <t>ルイ</t>
    </rPh>
    <phoneticPr fontId="6"/>
  </si>
  <si>
    <t>３　塁</t>
    <rPh sb="2" eb="3">
      <t>ルイ</t>
    </rPh>
    <phoneticPr fontId="6"/>
  </si>
  <si>
    <t>控　審</t>
    <phoneticPr fontId="6"/>
  </si>
  <si>
    <t>１回戦Ｎｏ４</t>
    <rPh sb="1" eb="3">
      <t>カイセン</t>
    </rPh>
    <phoneticPr fontId="6"/>
  </si>
  <si>
    <t>開始:１１時３０分</t>
    <rPh sb="0" eb="2">
      <t>カイシ</t>
    </rPh>
    <rPh sb="5" eb="6">
      <t>ジ</t>
    </rPh>
    <rPh sb="8" eb="9">
      <t>フン</t>
    </rPh>
    <phoneticPr fontId="6"/>
  </si>
  <si>
    <t>１回戦Ｎｏ５</t>
    <rPh sb="1" eb="3">
      <t>カイセン</t>
    </rPh>
    <phoneticPr fontId="6"/>
  </si>
  <si>
    <t>１回戦Ｎｏ６</t>
    <rPh sb="1" eb="3">
      <t>カイセン</t>
    </rPh>
    <phoneticPr fontId="6"/>
  </si>
  <si>
    <t>１回戦Ｎｏ７</t>
    <rPh sb="1" eb="3">
      <t>カイセン</t>
    </rPh>
    <phoneticPr fontId="6"/>
  </si>
  <si>
    <t>１回戦Ｎｏ８</t>
    <rPh sb="1" eb="3">
      <t>カイセン</t>
    </rPh>
    <phoneticPr fontId="6"/>
  </si>
  <si>
    <t>１回戦Ｎｏ９</t>
    <rPh sb="1" eb="3">
      <t>カイセン</t>
    </rPh>
    <phoneticPr fontId="6"/>
  </si>
  <si>
    <t>１回戦Ｎｏ１０</t>
    <rPh sb="1" eb="3">
      <t>カイセン</t>
    </rPh>
    <phoneticPr fontId="6"/>
  </si>
  <si>
    <t>１回戦Ｎｏ１１</t>
    <rPh sb="1" eb="3">
      <t>カイセン</t>
    </rPh>
    <phoneticPr fontId="6"/>
  </si>
  <si>
    <t>１回戦Ｎｏ１２</t>
    <rPh sb="1" eb="3">
      <t>カイセン</t>
    </rPh>
    <phoneticPr fontId="6"/>
  </si>
  <si>
    <t>１回戦Ｎｏ１３</t>
    <rPh sb="1" eb="3">
      <t>カイセン</t>
    </rPh>
    <phoneticPr fontId="6"/>
  </si>
  <si>
    <t>１回戦Ｎｏ１４</t>
    <rPh sb="1" eb="3">
      <t>カイセン</t>
    </rPh>
    <phoneticPr fontId="6"/>
  </si>
  <si>
    <t>１回戦Ｎｏ１５</t>
    <rPh sb="1" eb="3">
      <t>カイセン</t>
    </rPh>
    <phoneticPr fontId="6"/>
  </si>
  <si>
    <t>１回戦Ｎｏ１６</t>
    <rPh sb="1" eb="3">
      <t>カイセン</t>
    </rPh>
    <phoneticPr fontId="6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</si>
  <si>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6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</si>
  <si>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6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</si>
  <si>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6"/>
  </si>
  <si>
    <t>　　　第２試合両チームはグランド整備後、ゴミ・忘れ物の確認をお願いします。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6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</si>
  <si>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6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</si>
  <si>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6"/>
  </si>
  <si>
    <t>　各１名</t>
    <rPh sb="1" eb="2">
      <t>カク</t>
    </rPh>
    <rPh sb="3" eb="4">
      <t>メイ</t>
    </rPh>
    <phoneticPr fontId="3"/>
  </si>
  <si>
    <t>青葉の森</t>
    <rPh sb="0" eb="2">
      <t>アオバ</t>
    </rPh>
    <rPh sb="3" eb="4">
      <t>モリ</t>
    </rPh>
    <phoneticPr fontId="3"/>
  </si>
  <si>
    <t>開始:１１時００分</t>
    <rPh sb="0" eb="2">
      <t>カイシ</t>
    </rPh>
    <rPh sb="5" eb="6">
      <t>ジ</t>
    </rPh>
    <rPh sb="8" eb="9">
      <t>フン</t>
    </rPh>
    <phoneticPr fontId="6"/>
  </si>
  <si>
    <t>開始:１３時００分</t>
    <rPh sb="0" eb="2">
      <t>カイシ</t>
    </rPh>
    <rPh sb="5" eb="6">
      <t>ジ</t>
    </rPh>
    <rPh sb="8" eb="9">
      <t>フン</t>
    </rPh>
    <phoneticPr fontId="6"/>
  </si>
  <si>
    <t>開始:１３時３０分</t>
    <rPh sb="0" eb="2">
      <t>カイシ</t>
    </rPh>
    <rPh sb="5" eb="6">
      <t>ジ</t>
    </rPh>
    <rPh sb="8" eb="9">
      <t>フン</t>
    </rPh>
    <phoneticPr fontId="6"/>
  </si>
  <si>
    <t>開会式：９時～</t>
    <rPh sb="0" eb="3">
      <t>カイカイシキ</t>
    </rPh>
    <rPh sb="5" eb="6">
      <t>ジ</t>
    </rPh>
    <phoneticPr fontId="3"/>
  </si>
  <si>
    <t>役員集合：７時１５分</t>
    <rPh sb="0" eb="4">
      <t>ヤクインシュウゴウ</t>
    </rPh>
    <rPh sb="6" eb="7">
      <t>ジ</t>
    </rPh>
    <rPh sb="9" eb="10">
      <t>フン</t>
    </rPh>
    <phoneticPr fontId="3"/>
  </si>
  <si>
    <t>選手受付：８時～８時３０分</t>
    <rPh sb="0" eb="2">
      <t>センシュ</t>
    </rPh>
    <rPh sb="2" eb="4">
      <t>ウケツケ</t>
    </rPh>
    <rPh sb="6" eb="7">
      <t>ジ</t>
    </rPh>
    <rPh sb="9" eb="10">
      <t>ジ</t>
    </rPh>
    <rPh sb="12" eb="13">
      <t>フン</t>
    </rPh>
    <phoneticPr fontId="3"/>
  </si>
  <si>
    <t>駐車場利用：</t>
    <rPh sb="0" eb="3">
      <t>チュウシャジョウ</t>
    </rPh>
    <rPh sb="3" eb="5">
      <t>リヨウ</t>
    </rPh>
    <phoneticPr fontId="3"/>
  </si>
  <si>
    <t>南駐車場：他球場①・青葉試合</t>
    <rPh sb="0" eb="1">
      <t>ミナミ</t>
    </rPh>
    <rPh sb="1" eb="4">
      <t>チュウシャジョウ</t>
    </rPh>
    <rPh sb="5" eb="8">
      <t>タキュウジョウ</t>
    </rPh>
    <rPh sb="10" eb="12">
      <t>アオバ</t>
    </rPh>
    <rPh sb="12" eb="14">
      <t>シアイ</t>
    </rPh>
    <phoneticPr fontId="3"/>
  </si>
  <si>
    <t>＊他球場②は北・西駐車場へ</t>
    <rPh sb="1" eb="2">
      <t>タ</t>
    </rPh>
    <rPh sb="2" eb="4">
      <t>キュウジョウ</t>
    </rPh>
    <rPh sb="6" eb="7">
      <t>キタ</t>
    </rPh>
    <rPh sb="8" eb="9">
      <t>ニシ</t>
    </rPh>
    <rPh sb="9" eb="12">
      <t>チュウシャジョウ</t>
    </rPh>
    <phoneticPr fontId="3"/>
  </si>
  <si>
    <t>１０時３０分集合でお願いします。</t>
    <rPh sb="2" eb="3">
      <t>ジ</t>
    </rPh>
    <rPh sb="5" eb="6">
      <t>フン</t>
    </rPh>
    <rPh sb="6" eb="8">
      <t>シュウゴウ</t>
    </rPh>
    <rPh sb="10" eb="11">
      <t>ネガ</t>
    </rPh>
    <phoneticPr fontId="3"/>
  </si>
  <si>
    <t>第一試合各クラブ２名以上先乗</t>
    <rPh sb="0" eb="2">
      <t>ダイイチ</t>
    </rPh>
    <rPh sb="2" eb="4">
      <t>シアイ</t>
    </rPh>
    <rPh sb="4" eb="5">
      <t>カク</t>
    </rPh>
    <rPh sb="9" eb="10">
      <t>メイ</t>
    </rPh>
    <rPh sb="10" eb="12">
      <t>イジョウ</t>
    </rPh>
    <rPh sb="12" eb="14">
      <t>サキノ</t>
    </rPh>
    <phoneticPr fontId="3"/>
  </si>
  <si>
    <t>南駐車場：第一試合チーム</t>
    <rPh sb="0" eb="1">
      <t>ミナミ</t>
    </rPh>
    <rPh sb="1" eb="4">
      <t>チュウシャジョウ</t>
    </rPh>
    <rPh sb="5" eb="9">
      <t>ダイイチシアイ</t>
    </rPh>
    <phoneticPr fontId="3"/>
  </si>
  <si>
    <t>中央区</t>
    <rPh sb="0" eb="3">
      <t>チュウオウク</t>
    </rPh>
    <phoneticPr fontId="3"/>
  </si>
  <si>
    <t>＊第二試合は北駐車場へ</t>
    <rPh sb="1" eb="3">
      <t>ダイニ</t>
    </rPh>
    <rPh sb="3" eb="5">
      <t>シアイ</t>
    </rPh>
    <rPh sb="6" eb="7">
      <t>キタ</t>
    </rPh>
    <rPh sb="7" eb="10">
      <t>チュウシャジョウ</t>
    </rPh>
    <phoneticPr fontId="3"/>
  </si>
  <si>
    <t>＊第二試合は西駐車場へ</t>
    <rPh sb="1" eb="3">
      <t>ダイニ</t>
    </rPh>
    <rPh sb="3" eb="5">
      <t>シアイ</t>
    </rPh>
    <rPh sb="6" eb="7">
      <t>ニシ</t>
    </rPh>
    <rPh sb="7" eb="10">
      <t>チュウシャジョウ</t>
    </rPh>
    <phoneticPr fontId="3"/>
  </si>
  <si>
    <t>【投球数記録】投球数記録係、試合チーム各１名は試合前トスの際に集合ください。</t>
    <rPh sb="1" eb="4">
      <t>トウキュウスウ</t>
    </rPh>
    <rPh sb="4" eb="6">
      <t>キロク</t>
    </rPh>
    <rPh sb="14" eb="16">
      <t>シアイ</t>
    </rPh>
    <rPh sb="19" eb="20">
      <t>カク</t>
    </rPh>
    <rPh sb="21" eb="22">
      <t>メイ</t>
    </rPh>
    <rPh sb="23" eb="26">
      <t>シアイマエ</t>
    </rPh>
    <rPh sb="29" eb="30">
      <t>サイ</t>
    </rPh>
    <rPh sb="31" eb="33">
      <t>シュウゴウ</t>
    </rPh>
    <phoneticPr fontId="3"/>
  </si>
  <si>
    <t>青葉の森試合チームは、スコアボードを持参ください。</t>
    <rPh sb="0" eb="2">
      <t>アオバ</t>
    </rPh>
    <rPh sb="3" eb="4">
      <t>モリ</t>
    </rPh>
    <rPh sb="4" eb="6">
      <t>シアイ</t>
    </rPh>
    <rPh sb="18" eb="20">
      <t>ジサン</t>
    </rPh>
    <phoneticPr fontId="3"/>
  </si>
  <si>
    <t>第４８回　春季中央大会</t>
    <rPh sb="0" eb="1">
      <t>ダイ</t>
    </rPh>
    <rPh sb="3" eb="4">
      <t>カイ</t>
    </rPh>
    <rPh sb="5" eb="7">
      <t>シュンキ</t>
    </rPh>
    <rPh sb="7" eb="9">
      <t>チュウオウ</t>
    </rPh>
    <rPh sb="9" eb="11">
      <t>タイカイ</t>
    </rPh>
    <phoneticPr fontId="6"/>
  </si>
  <si>
    <t>（　４月２１日　日曜　）</t>
    <rPh sb="3" eb="4">
      <t>ガツ</t>
    </rPh>
    <rPh sb="6" eb="7">
      <t>ニチ</t>
    </rPh>
    <rPh sb="8" eb="10">
      <t>ニチヨウ</t>
    </rPh>
    <phoneticPr fontId="6"/>
  </si>
  <si>
    <t>７会場　計　１６試合　　</t>
    <rPh sb="1" eb="2">
      <t>カイ</t>
    </rPh>
    <rPh sb="2" eb="3">
      <t>ジョウ</t>
    </rPh>
    <rPh sb="4" eb="5">
      <t>ケイ</t>
    </rPh>
    <rPh sb="8" eb="10">
      <t>シアイ</t>
    </rPh>
    <phoneticPr fontId="6"/>
  </si>
  <si>
    <t>稲毛区</t>
    <rPh sb="0" eb="2">
      <t>イナゲ</t>
    </rPh>
    <rPh sb="2" eb="3">
      <t>ク</t>
    </rPh>
    <phoneticPr fontId="3"/>
  </si>
  <si>
    <t>開始:１０時３０分</t>
    <rPh sb="0" eb="2">
      <t>カイシ</t>
    </rPh>
    <rPh sb="5" eb="6">
      <t>ジ</t>
    </rPh>
    <rPh sb="8" eb="9">
      <t>フン</t>
    </rPh>
    <phoneticPr fontId="6"/>
  </si>
  <si>
    <t>開始:１２時３０分</t>
    <rPh sb="0" eb="2">
      <t>カイシ</t>
    </rPh>
    <rPh sb="5" eb="6">
      <t>ジ</t>
    </rPh>
    <rPh sb="8" eb="9">
      <t>フン</t>
    </rPh>
    <phoneticPr fontId="6"/>
  </si>
  <si>
    <t>第３試合</t>
    <rPh sb="0" eb="1">
      <t>ダイ</t>
    </rPh>
    <rPh sb="2" eb="4">
      <t>シアイ</t>
    </rPh>
    <phoneticPr fontId="6"/>
  </si>
  <si>
    <t>平川運動Ｂ</t>
    <rPh sb="0" eb="5">
      <t>ヒラカワウンドウb</t>
    </rPh>
    <phoneticPr fontId="3"/>
  </si>
  <si>
    <t>平川球場</t>
    <rPh sb="0" eb="2">
      <t>ヒラカワ</t>
    </rPh>
    <rPh sb="2" eb="4">
      <t>キュウジョウ</t>
    </rPh>
    <phoneticPr fontId="3"/>
  </si>
  <si>
    <t>花島公園</t>
    <rPh sb="0" eb="2">
      <t>ハナシマ</t>
    </rPh>
    <rPh sb="2" eb="4">
      <t>コウエン</t>
    </rPh>
    <phoneticPr fontId="6"/>
  </si>
  <si>
    <t>幕張西スポーツ広場</t>
    <rPh sb="0" eb="2">
      <t>マクハリ</t>
    </rPh>
    <rPh sb="2" eb="3">
      <t>ニシ</t>
    </rPh>
    <rPh sb="7" eb="9">
      <t>ヒロバ</t>
    </rPh>
    <phoneticPr fontId="3"/>
  </si>
  <si>
    <t>海保グランド</t>
    <rPh sb="0" eb="2">
      <t>カイホ</t>
    </rPh>
    <phoneticPr fontId="3"/>
  </si>
  <si>
    <t>古市場公園</t>
    <rPh sb="0" eb="3">
      <t>フルイチバ</t>
    </rPh>
    <rPh sb="3" eb="5">
      <t>コウエン</t>
    </rPh>
    <phoneticPr fontId="3"/>
  </si>
  <si>
    <t>海保：グランドキーパーは</t>
    <rPh sb="0" eb="2">
      <t>カイホ</t>
    </rPh>
    <phoneticPr fontId="3"/>
  </si>
  <si>
    <t>古市場：グランドキーパーは</t>
    <rPh sb="0" eb="3">
      <t>フルイチバ</t>
    </rPh>
    <phoneticPr fontId="3"/>
  </si>
  <si>
    <t>幕張西：グランドキーパーは</t>
    <rPh sb="0" eb="3">
      <t>マクハリニシ</t>
    </rPh>
    <phoneticPr fontId="3"/>
  </si>
  <si>
    <t>開始:１５時００分</t>
    <rPh sb="0" eb="2">
      <t>カイシ</t>
    </rPh>
    <rPh sb="5" eb="6">
      <t>ジ</t>
    </rPh>
    <rPh sb="8" eb="9">
      <t>フン</t>
    </rPh>
    <phoneticPr fontId="6"/>
  </si>
  <si>
    <t>平川：グランドキーパーは</t>
    <rPh sb="0" eb="2">
      <t>ヒラカワ</t>
    </rPh>
    <phoneticPr fontId="3"/>
  </si>
  <si>
    <t>花島：グランドキーパーは</t>
    <rPh sb="0" eb="2">
      <t>ハナシマ</t>
    </rPh>
    <phoneticPr fontId="3"/>
  </si>
  <si>
    <t>緑　区</t>
    <rPh sb="0" eb="1">
      <t>ミドリ</t>
    </rPh>
    <rPh sb="2" eb="3">
      <t>ク</t>
    </rPh>
    <phoneticPr fontId="3"/>
  </si>
  <si>
    <t>花見川区</t>
    <rPh sb="0" eb="4">
      <t>ハナミガワク</t>
    </rPh>
    <phoneticPr fontId="3"/>
  </si>
  <si>
    <t>美浜区</t>
    <rPh sb="0" eb="3">
      <t>ミハマク</t>
    </rPh>
    <phoneticPr fontId="3"/>
  </si>
  <si>
    <t>若葉区</t>
    <rPh sb="0" eb="3">
      <t>ワカバク</t>
    </rPh>
    <phoneticPr fontId="3"/>
  </si>
  <si>
    <t>宮田・飯島</t>
    <rPh sb="0" eb="2">
      <t>ミヤタ</t>
    </rPh>
    <rPh sb="3" eb="5">
      <t>イイジマ</t>
    </rPh>
    <phoneticPr fontId="3"/>
  </si>
  <si>
    <t>佐藤・浅井</t>
    <rPh sb="0" eb="2">
      <t>サトウ</t>
    </rPh>
    <rPh sb="3" eb="5">
      <t>アサイ</t>
    </rPh>
    <phoneticPr fontId="3"/>
  </si>
  <si>
    <t>平井・松戸</t>
    <rPh sb="0" eb="2">
      <t>ヒライ</t>
    </rPh>
    <rPh sb="3" eb="5">
      <t>マツド</t>
    </rPh>
    <phoneticPr fontId="3"/>
  </si>
  <si>
    <t>丸山・高橋</t>
    <rPh sb="0" eb="2">
      <t>マルヤマ</t>
    </rPh>
    <rPh sb="3" eb="5">
      <t>タカハシ</t>
    </rPh>
    <phoneticPr fontId="3"/>
  </si>
  <si>
    <t>１０時００分集合でお願いします。</t>
    <rPh sb="2" eb="3">
      <t>ジ</t>
    </rPh>
    <rPh sb="5" eb="6">
      <t>フン</t>
    </rPh>
    <rPh sb="6" eb="8">
      <t>シュウゴウ</t>
    </rPh>
    <rPh sb="10" eb="11">
      <t>ネガ</t>
    </rPh>
    <phoneticPr fontId="3"/>
  </si>
  <si>
    <t>日暮・高梨</t>
    <rPh sb="0" eb="2">
      <t>ヒグラシ</t>
    </rPh>
    <rPh sb="3" eb="5">
      <t>タカナシ</t>
    </rPh>
    <phoneticPr fontId="3"/>
  </si>
  <si>
    <t>各グランド作り：第一試合グランドキーパーは先乗り移動後、球責の指示で作業ください。</t>
    <rPh sb="0" eb="1">
      <t>カク</t>
    </rPh>
    <rPh sb="5" eb="6">
      <t>ツク</t>
    </rPh>
    <rPh sb="21" eb="23">
      <t>サキノ</t>
    </rPh>
    <rPh sb="24" eb="26">
      <t>イドウ</t>
    </rPh>
    <rPh sb="26" eb="27">
      <t>ゴ</t>
    </rPh>
    <rPh sb="28" eb="30">
      <t>キュウセキ</t>
    </rPh>
    <rPh sb="31" eb="33">
      <t>シジ</t>
    </rPh>
    <rPh sb="34" eb="36">
      <t>サギョウ</t>
    </rPh>
    <phoneticPr fontId="3"/>
  </si>
  <si>
    <t>１．ヤングジャイアンツ</t>
    <phoneticPr fontId="3"/>
  </si>
  <si>
    <t>２．今井ジュニアビーバーズ</t>
    <rPh sb="2" eb="4">
      <t>イマイ</t>
    </rPh>
    <phoneticPr fontId="3"/>
  </si>
  <si>
    <t>３．都賀の台・高根・みつわ台Ｈ合同</t>
    <rPh sb="2" eb="4">
      <t>ツガ</t>
    </rPh>
    <rPh sb="5" eb="6">
      <t>ダイ</t>
    </rPh>
    <rPh sb="7" eb="9">
      <t>タカネ</t>
    </rPh>
    <rPh sb="13" eb="14">
      <t>ダイ</t>
    </rPh>
    <rPh sb="15" eb="17">
      <t>ゴウドウ</t>
    </rPh>
    <phoneticPr fontId="3"/>
  </si>
  <si>
    <t>４．真砂シーホークス</t>
    <rPh sb="2" eb="4">
      <t>マサゴ</t>
    </rPh>
    <phoneticPr fontId="3"/>
  </si>
  <si>
    <t>５．ミヤコリトルベアーズ</t>
    <phoneticPr fontId="3"/>
  </si>
  <si>
    <t>６．緑町レッドイーグルス</t>
    <rPh sb="2" eb="4">
      <t>ミドリマチ</t>
    </rPh>
    <phoneticPr fontId="3"/>
  </si>
  <si>
    <t>７．誉田ベアーズ</t>
    <rPh sb="2" eb="4">
      <t>ホンダ</t>
    </rPh>
    <phoneticPr fontId="3"/>
  </si>
  <si>
    <t>８．幕張ヒーローズ</t>
    <rPh sb="2" eb="4">
      <t>マクハリ</t>
    </rPh>
    <phoneticPr fontId="3"/>
  </si>
  <si>
    <t>９．磯辺シャークス</t>
    <rPh sb="2" eb="4">
      <t>イソベ</t>
    </rPh>
    <phoneticPr fontId="3"/>
  </si>
  <si>
    <t>１０．花見川ツインズ</t>
    <rPh sb="3" eb="6">
      <t>ハナミガワ</t>
    </rPh>
    <phoneticPr fontId="3"/>
  </si>
  <si>
    <t>平川運動Ｂ：グランドキーパーは</t>
    <rPh sb="0" eb="2">
      <t>ヒラカワ</t>
    </rPh>
    <rPh sb="2" eb="4">
      <t>ウンドウ</t>
    </rPh>
    <phoneticPr fontId="3"/>
  </si>
  <si>
    <t>１１．新宿マリナーズ</t>
    <rPh sb="3" eb="5">
      <t>シンジュク</t>
    </rPh>
    <phoneticPr fontId="3"/>
  </si>
  <si>
    <t>１２．土気グリーンウエーブ</t>
    <rPh sb="3" eb="5">
      <t>トケ</t>
    </rPh>
    <phoneticPr fontId="3"/>
  </si>
  <si>
    <t>１３．花園ライオンズ</t>
    <rPh sb="3" eb="5">
      <t>ハナゾノ</t>
    </rPh>
    <phoneticPr fontId="3"/>
  </si>
  <si>
    <t>１４．小中台ＪＢＣ</t>
    <rPh sb="3" eb="9">
      <t>コナカダイjbc</t>
    </rPh>
    <phoneticPr fontId="3"/>
  </si>
  <si>
    <t>１５．あすみが丘コスモスキッド</t>
    <rPh sb="7" eb="8">
      <t>オカ</t>
    </rPh>
    <phoneticPr fontId="3"/>
  </si>
  <si>
    <t>１６．桜木ライオンズ</t>
    <rPh sb="3" eb="5">
      <t>サクラギ</t>
    </rPh>
    <phoneticPr fontId="3"/>
  </si>
  <si>
    <t>１７．武石ブルーサンダー</t>
    <rPh sb="3" eb="5">
      <t>タケイシ</t>
    </rPh>
    <phoneticPr fontId="3"/>
  </si>
  <si>
    <t>１８．磯辺シーグルス</t>
    <rPh sb="3" eb="5">
      <t>イソベ</t>
    </rPh>
    <phoneticPr fontId="3"/>
  </si>
  <si>
    <t>１９．泉谷メッツ</t>
    <rPh sb="3" eb="5">
      <t>イズミヤ</t>
    </rPh>
    <phoneticPr fontId="3"/>
  </si>
  <si>
    <t>２０．穴川タイガース</t>
    <rPh sb="3" eb="5">
      <t>アナガワ</t>
    </rPh>
    <phoneticPr fontId="3"/>
  </si>
  <si>
    <t>２１．いなげパイレーツ</t>
    <phoneticPr fontId="3"/>
  </si>
  <si>
    <t>２２．幸町リトルインディアンズ</t>
    <rPh sb="3" eb="5">
      <t>サイワイチョウ</t>
    </rPh>
    <phoneticPr fontId="3"/>
  </si>
  <si>
    <t>２３．千城台レッドシャーク</t>
    <rPh sb="3" eb="6">
      <t>チシロダイ</t>
    </rPh>
    <phoneticPr fontId="3"/>
  </si>
  <si>
    <t>２４．大森フライヤーズ</t>
    <rPh sb="3" eb="5">
      <t>オオモリ</t>
    </rPh>
    <phoneticPr fontId="3"/>
  </si>
  <si>
    <t>２５．打瀬ベイバスターズ</t>
    <rPh sb="3" eb="5">
      <t>ウタセ</t>
    </rPh>
    <phoneticPr fontId="3"/>
  </si>
  <si>
    <t>２６．宮野木ビーバーズ</t>
    <rPh sb="3" eb="6">
      <t>ミヤノギ</t>
    </rPh>
    <phoneticPr fontId="3"/>
  </si>
  <si>
    <t>２７．花見川ヒューガーズ</t>
    <rPh sb="3" eb="6">
      <t>ハナミガワ</t>
    </rPh>
    <phoneticPr fontId="3"/>
  </si>
  <si>
    <t>２８．小倉台ライガース</t>
    <rPh sb="3" eb="6">
      <t>オグラダイ</t>
    </rPh>
    <phoneticPr fontId="3"/>
  </si>
  <si>
    <t>２９．生浜ヤンキース</t>
    <rPh sb="3" eb="5">
      <t>オイハマ</t>
    </rPh>
    <phoneticPr fontId="3"/>
  </si>
  <si>
    <t>３０．みつわ台スラッガーズ</t>
    <rPh sb="6" eb="7">
      <t>ダイ</t>
    </rPh>
    <phoneticPr fontId="3"/>
  </si>
  <si>
    <t>３１．稲丘ベアーズ</t>
    <rPh sb="3" eb="5">
      <t>イナオカ</t>
    </rPh>
    <phoneticPr fontId="3"/>
  </si>
  <si>
    <t>３２．あすみが丘ゴールデンスターズ</t>
    <rPh sb="7" eb="8">
      <t>オカ</t>
    </rPh>
    <phoneticPr fontId="3"/>
  </si>
  <si>
    <t>前川・長谷川</t>
    <rPh sb="0" eb="2">
      <t>マエカワ</t>
    </rPh>
    <rPh sb="3" eb="6">
      <t>ハセガワ</t>
    </rPh>
    <phoneticPr fontId="3"/>
  </si>
  <si>
    <t>吉田</t>
    <rPh sb="0" eb="2">
      <t>ヨシダ</t>
    </rPh>
    <phoneticPr fontId="3"/>
  </si>
  <si>
    <t>稲毛</t>
    <rPh sb="0" eb="2">
      <t>イナゲ</t>
    </rPh>
    <phoneticPr fontId="3"/>
  </si>
  <si>
    <t>中央</t>
    <rPh sb="0" eb="2">
      <t>チュウオウ</t>
    </rPh>
    <phoneticPr fontId="3"/>
  </si>
  <si>
    <t>若葉</t>
    <rPh sb="0" eb="2">
      <t>ワカバ</t>
    </rPh>
    <phoneticPr fontId="3"/>
  </si>
  <si>
    <t>美浜</t>
    <rPh sb="0" eb="2">
      <t>ミハマ</t>
    </rPh>
    <phoneticPr fontId="3"/>
  </si>
  <si>
    <t>緑</t>
    <rPh sb="0" eb="1">
      <t>ミドリ</t>
    </rPh>
    <phoneticPr fontId="3"/>
  </si>
  <si>
    <t>花見川</t>
    <rPh sb="0" eb="3">
      <t>ハナミガワ</t>
    </rPh>
    <phoneticPr fontId="3"/>
  </si>
  <si>
    <t>チーム数</t>
    <rPh sb="3" eb="4">
      <t>スウ</t>
    </rPh>
    <phoneticPr fontId="3"/>
  </si>
  <si>
    <t>審判数</t>
    <rPh sb="0" eb="3">
      <t>シンパンスウ</t>
    </rPh>
    <phoneticPr fontId="3"/>
  </si>
  <si>
    <t>中央</t>
    <rPh sb="0" eb="2">
      <t>チュウオウ</t>
    </rPh>
    <phoneticPr fontId="3"/>
  </si>
  <si>
    <t>美浜</t>
    <rPh sb="0" eb="2">
      <t>ミハマ</t>
    </rPh>
    <phoneticPr fontId="3"/>
  </si>
  <si>
    <t>稲毛</t>
    <rPh sb="0" eb="2">
      <t>イナゲ</t>
    </rPh>
    <phoneticPr fontId="3"/>
  </si>
  <si>
    <t>若葉</t>
    <rPh sb="0" eb="2">
      <t>ワカバ</t>
    </rPh>
    <phoneticPr fontId="3"/>
  </si>
  <si>
    <t>花見川</t>
    <rPh sb="0" eb="3">
      <t>ハナミガワ</t>
    </rPh>
    <phoneticPr fontId="3"/>
  </si>
  <si>
    <t>緑</t>
    <phoneticPr fontId="3"/>
  </si>
  <si>
    <t>合計</t>
    <rPh sb="0" eb="2">
      <t>ゴウケイ</t>
    </rPh>
    <phoneticPr fontId="3"/>
  </si>
  <si>
    <t>稲毛区</t>
    <rPh sb="0" eb="3">
      <t>イナゲク</t>
    </rPh>
    <phoneticPr fontId="3"/>
  </si>
  <si>
    <t>花見川区</t>
    <rPh sb="0" eb="4">
      <t>ハナミガワク</t>
    </rPh>
    <phoneticPr fontId="3"/>
  </si>
  <si>
    <t>美浜区</t>
    <rPh sb="0" eb="3">
      <t>ミハマク</t>
    </rPh>
    <phoneticPr fontId="3"/>
  </si>
  <si>
    <t>若葉区</t>
    <rPh sb="0" eb="3">
      <t>ワカバク</t>
    </rPh>
    <phoneticPr fontId="3"/>
  </si>
  <si>
    <t>中央区</t>
    <rPh sb="0" eb="3">
      <t>チュウオウク</t>
    </rPh>
    <phoneticPr fontId="3"/>
  </si>
  <si>
    <t>緑区</t>
    <rPh sb="0" eb="2">
      <t>ミドリク</t>
    </rPh>
    <phoneticPr fontId="3"/>
  </si>
  <si>
    <t>ミヤコＬ</t>
    <phoneticPr fontId="3"/>
  </si>
  <si>
    <t>緑町Ｒ</t>
    <rPh sb="0" eb="2">
      <t>ミドリマチ</t>
    </rPh>
    <phoneticPr fontId="3"/>
  </si>
  <si>
    <t>ヤングＧ</t>
    <phoneticPr fontId="3"/>
  </si>
  <si>
    <t>今井Ｊ</t>
    <rPh sb="0" eb="2">
      <t>イマイ</t>
    </rPh>
    <phoneticPr fontId="3"/>
  </si>
  <si>
    <t>都賀の台・高根・みつわ</t>
    <rPh sb="0" eb="2">
      <t>ツガ</t>
    </rPh>
    <rPh sb="3" eb="4">
      <t>ダイ</t>
    </rPh>
    <rPh sb="5" eb="7">
      <t>タカネ</t>
    </rPh>
    <phoneticPr fontId="3"/>
  </si>
  <si>
    <t>真砂Ｓ</t>
    <rPh sb="0" eb="2">
      <t>マサゴ</t>
    </rPh>
    <phoneticPr fontId="3"/>
  </si>
  <si>
    <t>磯辺ＳＨ</t>
    <rPh sb="0" eb="2">
      <t>イソベ</t>
    </rPh>
    <phoneticPr fontId="3"/>
  </si>
  <si>
    <t>花見川Ｔ</t>
    <rPh sb="0" eb="3">
      <t>ハナミガワ</t>
    </rPh>
    <phoneticPr fontId="3"/>
  </si>
  <si>
    <t>誉田Ｂ</t>
    <rPh sb="0" eb="2">
      <t>ホンダ</t>
    </rPh>
    <phoneticPr fontId="3"/>
  </si>
  <si>
    <t>幕張Ｈ</t>
    <rPh sb="0" eb="2">
      <t>マクハリ</t>
    </rPh>
    <phoneticPr fontId="3"/>
  </si>
  <si>
    <t>花園Ｌ</t>
    <rPh sb="0" eb="2">
      <t>ハナゾノ</t>
    </rPh>
    <phoneticPr fontId="3"/>
  </si>
  <si>
    <t>小中台Ｊ</t>
    <rPh sb="0" eb="3">
      <t>コナカダイ</t>
    </rPh>
    <phoneticPr fontId="3"/>
  </si>
  <si>
    <t>新宿Ｍ</t>
    <rPh sb="0" eb="2">
      <t>シンジュク</t>
    </rPh>
    <phoneticPr fontId="3"/>
  </si>
  <si>
    <t>土気Ｇ</t>
    <rPh sb="0" eb="2">
      <t>トケ</t>
    </rPh>
    <phoneticPr fontId="3"/>
  </si>
  <si>
    <t>泉谷Ｍ</t>
    <rPh sb="0" eb="2">
      <t>イズミヤ</t>
    </rPh>
    <phoneticPr fontId="3"/>
  </si>
  <si>
    <t>穴川Ｔ</t>
    <rPh sb="0" eb="2">
      <t>アナガワ</t>
    </rPh>
    <phoneticPr fontId="3"/>
  </si>
  <si>
    <t>桜木Ｌ</t>
    <rPh sb="0" eb="2">
      <t>サクラギ</t>
    </rPh>
    <phoneticPr fontId="3"/>
  </si>
  <si>
    <t>武石Ｂ</t>
    <rPh sb="0" eb="2">
      <t>タケイシ</t>
    </rPh>
    <phoneticPr fontId="3"/>
  </si>
  <si>
    <t>磯辺ＳＥ</t>
    <rPh sb="0" eb="2">
      <t>イソベ</t>
    </rPh>
    <phoneticPr fontId="3"/>
  </si>
  <si>
    <t>千城台Ｒ</t>
    <rPh sb="0" eb="3">
      <t>チシロダイ</t>
    </rPh>
    <phoneticPr fontId="3"/>
  </si>
  <si>
    <t>大森Ｆ</t>
    <rPh sb="0" eb="2">
      <t>オオモリ</t>
    </rPh>
    <phoneticPr fontId="3"/>
  </si>
  <si>
    <t>いなげＰ</t>
    <phoneticPr fontId="3"/>
  </si>
  <si>
    <t>幸町Ｌ</t>
    <rPh sb="0" eb="2">
      <t>サイワイチョウ</t>
    </rPh>
    <phoneticPr fontId="3"/>
  </si>
  <si>
    <t>花見川Ｈ</t>
    <phoneticPr fontId="3"/>
  </si>
  <si>
    <t>小倉台Ｌ</t>
    <rPh sb="0" eb="3">
      <t>オグラダイ</t>
    </rPh>
    <phoneticPr fontId="3"/>
  </si>
  <si>
    <t>打瀬Ｂ</t>
    <rPh sb="0" eb="2">
      <t>ウタセ</t>
    </rPh>
    <phoneticPr fontId="3"/>
  </si>
  <si>
    <t>宮野木Ｂ</t>
    <rPh sb="0" eb="3">
      <t>ミヤノギ</t>
    </rPh>
    <phoneticPr fontId="3"/>
  </si>
  <si>
    <t>稲丘Ｂ</t>
    <rPh sb="0" eb="2">
      <t>イナオカ</t>
    </rPh>
    <phoneticPr fontId="3"/>
  </si>
  <si>
    <t>みつわ台Ｓ</t>
    <rPh sb="3" eb="4">
      <t>ダイ</t>
    </rPh>
    <phoneticPr fontId="3"/>
  </si>
  <si>
    <t>生浜Ｙ</t>
    <rPh sb="0" eb="2">
      <t>オイハマ</t>
    </rPh>
    <phoneticPr fontId="3"/>
  </si>
  <si>
    <t>あすみが丘Ｇ</t>
    <rPh sb="4" eb="5">
      <t>オカ</t>
    </rPh>
    <phoneticPr fontId="3"/>
  </si>
  <si>
    <t>あすみが丘Ｃ</t>
    <rPh sb="4" eb="5">
      <t>オカ</t>
    </rPh>
    <phoneticPr fontId="3"/>
  </si>
  <si>
    <t>開始:１４時３０分</t>
    <rPh sb="0" eb="2">
      <t>カイシ</t>
    </rPh>
    <rPh sb="5" eb="6">
      <t>ジ</t>
    </rPh>
    <rPh sb="8" eb="9">
      <t>フン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</si>
</sst>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u/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2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5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2" fillId="2" borderId="0" xfId="1" applyFill="1"/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11" fillId="3" borderId="0" xfId="1" applyFont="1" applyFill="1" applyAlignment="1">
      <alignment horizontal="left" vertical="center" shrinkToFit="1"/>
    </xf>
    <xf numFmtId="0" fontId="11" fillId="2" borderId="0" xfId="1" applyFont="1" applyFill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3" borderId="11" xfId="0" applyFont="1" applyFill="1" applyBorder="1" applyAlignment="1">
      <alignment vertical="center" shrinkToFit="1"/>
    </xf>
    <xf numFmtId="0" fontId="4" fillId="11" borderId="11" xfId="0" applyFont="1" applyFill="1" applyBorder="1" applyAlignment="1">
      <alignment vertical="center" shrinkToFit="1"/>
    </xf>
    <xf numFmtId="0" fontId="0" fillId="10" borderId="0" xfId="0" applyFill="1" applyAlignment="1">
      <alignment horizontal="center" vertical="center"/>
    </xf>
    <xf numFmtId="0" fontId="4" fillId="12" borderId="11" xfId="0" applyFont="1" applyFill="1" applyBorder="1" applyAlignment="1">
      <alignment vertical="center" shrinkToFit="1"/>
    </xf>
    <xf numFmtId="0" fontId="4" fillId="13" borderId="11" xfId="0" applyFont="1" applyFill="1" applyBorder="1" applyAlignment="1">
      <alignment vertical="center" shrinkToFit="1"/>
    </xf>
    <xf numFmtId="0" fontId="4" fillId="14" borderId="11" xfId="0" applyFont="1" applyFill="1" applyBorder="1" applyAlignment="1">
      <alignment vertical="center" shrinkToFit="1"/>
    </xf>
    <xf numFmtId="0" fontId="4" fillId="15" borderId="11" xfId="0" applyFont="1" applyFill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14" fillId="9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0" fillId="2" borderId="23" xfId="0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4" fillId="2" borderId="24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horizontal="distributed" vertical="center"/>
    </xf>
    <xf numFmtId="0" fontId="12" fillId="2" borderId="0" xfId="0" applyFont="1" applyFill="1">
      <alignment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distributed" vertical="center"/>
    </xf>
    <xf numFmtId="0" fontId="0" fillId="2" borderId="3" xfId="0" applyFill="1" applyBorder="1">
      <alignment vertical="center"/>
    </xf>
    <xf numFmtId="0" fontId="8" fillId="2" borderId="15" xfId="0" applyFont="1" applyFill="1" applyBorder="1" applyAlignment="1">
      <alignment horizontal="distributed"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9" fillId="2" borderId="0" xfId="1" applyFont="1" applyFill="1" applyAlignment="1">
      <alignment horizontal="left" vertical="center"/>
    </xf>
    <xf numFmtId="0" fontId="0" fillId="0" borderId="0" xfId="0">
      <alignment vertical="center"/>
    </xf>
    <xf numFmtId="0" fontId="10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2" borderId="7" xfId="0" applyFont="1" applyFill="1" applyBorder="1" applyAlignment="1">
      <alignment horizontal="distributed" vertical="center"/>
    </xf>
    <xf numFmtId="0" fontId="0" fillId="2" borderId="12" xfId="0" applyFill="1" applyBorder="1" applyAlignment="1">
      <alignment horizontal="distributed" vertical="center"/>
    </xf>
    <xf numFmtId="0" fontId="8" fillId="2" borderId="8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8" fillId="0" borderId="16" xfId="0" applyFont="1" applyBorder="1">
      <alignment vertical="center"/>
    </xf>
    <xf numFmtId="0" fontId="8" fillId="0" borderId="19" xfId="0" applyFont="1" applyBorder="1">
      <alignment vertical="center"/>
    </xf>
    <xf numFmtId="0" fontId="0" fillId="0" borderId="16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8" fillId="2" borderId="8" xfId="0" applyFont="1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8" fillId="0" borderId="17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distributed" vertical="center"/>
    </xf>
    <xf numFmtId="0" fontId="8" fillId="2" borderId="7" xfId="0" applyFont="1" applyFill="1" applyBorder="1" applyAlignment="1">
      <alignment horizontal="distributed" vertical="center" shrinkToFit="1"/>
    </xf>
    <xf numFmtId="0" fontId="8" fillId="2" borderId="10" xfId="0" applyFont="1" applyFill="1" applyBorder="1" applyAlignment="1">
      <alignment horizontal="distributed" vertical="center" shrinkToFit="1"/>
    </xf>
    <xf numFmtId="0" fontId="8" fillId="2" borderId="8" xfId="0" applyFont="1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5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5" fillId="2" borderId="0" xfId="0" applyFont="1" applyFill="1" applyAlignment="1">
      <alignment horizontal="center" vertical="center"/>
    </xf>
    <xf numFmtId="0" fontId="12" fillId="3" borderId="0" xfId="1" applyFont="1" applyFill="1" applyAlignment="1">
      <alignment horizontal="left" vertical="center" shrinkToFit="1"/>
    </xf>
    <xf numFmtId="0" fontId="12" fillId="3" borderId="0" xfId="0" applyFont="1" applyFill="1" applyAlignment="1">
      <alignment vertical="center" shrinkToFit="1"/>
    </xf>
    <xf numFmtId="0" fontId="12" fillId="3" borderId="0" xfId="0" applyFont="1" applyFill="1">
      <alignment vertical="center"/>
    </xf>
    <xf numFmtId="0" fontId="11" fillId="4" borderId="22" xfId="1" applyFont="1" applyFill="1" applyBorder="1" applyAlignment="1">
      <alignment horizontal="left" vertical="center" shrinkToFit="1"/>
    </xf>
    <xf numFmtId="0" fontId="0" fillId="0" borderId="22" xfId="0" applyBorder="1">
      <alignment vertical="center"/>
    </xf>
    <xf numFmtId="0" fontId="11" fillId="2" borderId="0" xfId="1" applyFont="1" applyFill="1" applyAlignment="1">
      <alignment horizontal="left"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13" fillId="3" borderId="16" xfId="0" applyFont="1" applyFill="1" applyBorder="1" applyAlignment="1">
      <alignment vertical="center" shrinkToFit="1"/>
    </xf>
    <xf numFmtId="0" fontId="13" fillId="3" borderId="19" xfId="0" applyFont="1" applyFill="1" applyBorder="1" applyAlignment="1">
      <alignment vertical="center" shrinkToFit="1"/>
    </xf>
    <xf numFmtId="0" fontId="14" fillId="3" borderId="16" xfId="0" applyFont="1" applyFill="1" applyBorder="1" applyAlignment="1">
      <alignment vertical="center" shrinkToFit="1"/>
    </xf>
    <xf numFmtId="0" fontId="14" fillId="3" borderId="19" xfId="0" applyFont="1" applyFill="1" applyBorder="1" applyAlignment="1">
      <alignment vertical="center" shrinkToFit="1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colors>
    <mruColors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showGridLines="0" tabSelected="1" zoomScaleNormal="100" zoomScaleSheetLayoutView="100" workbookViewId="0">
      <selection activeCell="H9" sqref="H9:I9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0.36328125" style="4" customWidth="1"/>
    <col min="5" max="5" width="12.08984375" style="6" customWidth="1"/>
    <col min="6" max="6" width="16.6328125" style="4" customWidth="1"/>
    <col min="7" max="7" width="0.453125" style="4" customWidth="1"/>
    <col min="8" max="8" width="12.08984375" style="6" customWidth="1"/>
    <col min="9" max="9" width="16.6328125" style="4" customWidth="1"/>
    <col min="10" max="10" width="0.54296875" style="4" customWidth="1"/>
    <col min="11" max="11" width="11.26953125" style="4" customWidth="1"/>
    <col min="12" max="12" width="15.1796875" style="4" customWidth="1"/>
    <col min="13" max="16384" width="9" style="4"/>
  </cols>
  <sheetData>
    <row r="1" spans="1:15" ht="13.5" customHeight="1" x14ac:dyDescent="0.2">
      <c r="A1" s="1"/>
      <c r="B1" s="1"/>
      <c r="C1" s="2"/>
      <c r="D1" s="2"/>
      <c r="E1" s="1"/>
      <c r="F1" s="2"/>
      <c r="G1" s="2"/>
      <c r="H1" s="1"/>
      <c r="I1" s="2"/>
      <c r="J1" s="2"/>
      <c r="K1" s="3"/>
    </row>
    <row r="2" spans="1:15" ht="23.25" customHeight="1" x14ac:dyDescent="0.2">
      <c r="A2" s="1"/>
      <c r="B2" s="86" t="s">
        <v>51</v>
      </c>
      <c r="C2" s="87"/>
      <c r="D2" s="87"/>
      <c r="E2" s="87"/>
      <c r="F2" s="5" t="s">
        <v>52</v>
      </c>
      <c r="G2" s="5"/>
      <c r="J2" s="5"/>
      <c r="K2" s="3"/>
    </row>
    <row r="3" spans="1:15" ht="21.75" customHeight="1" x14ac:dyDescent="0.2">
      <c r="A3" s="23"/>
      <c r="B3" s="1"/>
      <c r="C3" s="88" t="s">
        <v>53</v>
      </c>
      <c r="D3" s="88"/>
      <c r="E3" s="88"/>
      <c r="F3" s="88"/>
      <c r="G3" s="24"/>
      <c r="H3" s="7"/>
      <c r="J3" s="24"/>
      <c r="K3" s="3"/>
    </row>
    <row r="4" spans="1:15" ht="20.25" customHeight="1" x14ac:dyDescent="0.2">
      <c r="A4" s="22"/>
      <c r="B4" s="89" t="s">
        <v>80</v>
      </c>
      <c r="C4" s="90"/>
      <c r="D4" s="90"/>
      <c r="E4" s="91"/>
      <c r="F4" s="91"/>
      <c r="G4" s="91"/>
      <c r="H4" s="91"/>
      <c r="I4" s="91"/>
      <c r="J4" s="51"/>
      <c r="K4" s="3"/>
    </row>
    <row r="5" spans="1:15" ht="20.25" customHeight="1" x14ac:dyDescent="0.2">
      <c r="A5" s="94" t="s">
        <v>50</v>
      </c>
      <c r="B5" s="61"/>
      <c r="C5" s="61"/>
      <c r="D5" s="61"/>
      <c r="E5" s="61"/>
      <c r="F5" s="61"/>
      <c r="G5" s="61"/>
      <c r="H5" s="61"/>
      <c r="I5" s="61"/>
      <c r="K5" s="3"/>
    </row>
    <row r="6" spans="1:15" ht="20.25" customHeight="1" thickBot="1" x14ac:dyDescent="0.25">
      <c r="A6" s="92" t="s">
        <v>49</v>
      </c>
      <c r="B6" s="93"/>
      <c r="C6" s="93"/>
      <c r="D6" s="93"/>
      <c r="E6" s="93"/>
      <c r="F6" s="93"/>
      <c r="G6" s="93"/>
      <c r="H6" s="93"/>
      <c r="I6" s="93"/>
      <c r="K6" s="3"/>
    </row>
    <row r="7" spans="1:15" ht="13.5" customHeight="1" x14ac:dyDescent="0.2">
      <c r="A7" s="79" t="s">
        <v>0</v>
      </c>
      <c r="B7" s="54" t="s">
        <v>1</v>
      </c>
      <c r="C7" s="55"/>
      <c r="D7" s="46"/>
      <c r="E7" s="54" t="s">
        <v>2</v>
      </c>
      <c r="F7" s="55"/>
      <c r="G7" s="46"/>
      <c r="H7" s="54" t="s">
        <v>57</v>
      </c>
      <c r="I7" s="55"/>
      <c r="J7" s="46"/>
      <c r="K7" s="56" t="s">
        <v>37</v>
      </c>
      <c r="L7" s="57"/>
      <c r="N7" s="25" t="s">
        <v>122</v>
      </c>
      <c r="O7" s="25" t="s">
        <v>123</v>
      </c>
    </row>
    <row r="8" spans="1:15" ht="13.5" customHeight="1" x14ac:dyDescent="0.2">
      <c r="A8" s="80"/>
      <c r="B8" s="8" t="s">
        <v>3</v>
      </c>
      <c r="C8" s="9" t="s">
        <v>55</v>
      </c>
      <c r="D8" s="47"/>
      <c r="E8" s="8" t="s">
        <v>4</v>
      </c>
      <c r="F8" s="9" t="s">
        <v>56</v>
      </c>
      <c r="G8" s="47"/>
      <c r="H8" s="8" t="s">
        <v>5</v>
      </c>
      <c r="I8" s="9" t="s">
        <v>169</v>
      </c>
      <c r="J8" s="47"/>
      <c r="K8" s="58"/>
      <c r="L8" s="59"/>
      <c r="M8" s="26" t="s">
        <v>124</v>
      </c>
      <c r="N8" s="26">
        <f>COUNTIF(B7:J78,"中央")</f>
        <v>5</v>
      </c>
      <c r="O8" s="27">
        <f>COUNTIF(C7:J78,"中央区")/2</f>
        <v>3</v>
      </c>
    </row>
    <row r="9" spans="1:15" ht="18" customHeight="1" x14ac:dyDescent="0.2">
      <c r="A9" s="82" t="s">
        <v>33</v>
      </c>
      <c r="B9" s="69" t="s">
        <v>81</v>
      </c>
      <c r="C9" s="70"/>
      <c r="D9" s="48" t="s">
        <v>116</v>
      </c>
      <c r="E9" s="84" t="s">
        <v>83</v>
      </c>
      <c r="F9" s="85"/>
      <c r="G9" s="48" t="s">
        <v>118</v>
      </c>
      <c r="H9" s="69" t="s">
        <v>85</v>
      </c>
      <c r="I9" s="70"/>
      <c r="J9" s="48" t="s">
        <v>117</v>
      </c>
      <c r="K9" s="65" t="s">
        <v>38</v>
      </c>
      <c r="L9" s="66"/>
      <c r="M9" s="28" t="s">
        <v>125</v>
      </c>
      <c r="N9" s="28">
        <f>COUNTIF(B7:J78,"美浜")</f>
        <v>5</v>
      </c>
      <c r="O9" s="45">
        <f>COUNTIF(C7:J78,"美浜区")/2</f>
        <v>2</v>
      </c>
    </row>
    <row r="10" spans="1:15" ht="18" customHeight="1" x14ac:dyDescent="0.2">
      <c r="A10" s="83"/>
      <c r="B10" s="69" t="s">
        <v>82</v>
      </c>
      <c r="C10" s="70"/>
      <c r="D10" s="48" t="s">
        <v>117</v>
      </c>
      <c r="E10" s="69" t="s">
        <v>84</v>
      </c>
      <c r="F10" s="70"/>
      <c r="G10" s="48" t="s">
        <v>119</v>
      </c>
      <c r="H10" s="69" t="s">
        <v>86</v>
      </c>
      <c r="I10" s="70"/>
      <c r="J10" s="48" t="s">
        <v>116</v>
      </c>
      <c r="K10" s="71" t="s">
        <v>39</v>
      </c>
      <c r="L10" s="72"/>
      <c r="M10" s="29" t="s">
        <v>126</v>
      </c>
      <c r="N10" s="29">
        <f>COUNTIF(B7:J78,"稲毛")</f>
        <v>7</v>
      </c>
      <c r="O10" s="30">
        <f>COUNTIF(C7:J78,"稲毛区")/2</f>
        <v>3</v>
      </c>
    </row>
    <row r="11" spans="1:15" ht="11.25" customHeight="1" x14ac:dyDescent="0.2">
      <c r="A11" s="10" t="s">
        <v>6</v>
      </c>
      <c r="B11" s="11" t="s">
        <v>7</v>
      </c>
      <c r="C11" s="39" t="s">
        <v>133</v>
      </c>
      <c r="D11" s="49"/>
      <c r="E11" s="11" t="s">
        <v>7</v>
      </c>
      <c r="F11" s="36" t="s">
        <v>131</v>
      </c>
      <c r="G11" s="49"/>
      <c r="H11" s="11" t="s">
        <v>7</v>
      </c>
      <c r="I11" s="41" t="s">
        <v>134</v>
      </c>
      <c r="J11" s="49"/>
      <c r="K11" s="65" t="s">
        <v>40</v>
      </c>
      <c r="L11" s="66"/>
      <c r="M11" s="31" t="s">
        <v>127</v>
      </c>
      <c r="N11" s="31">
        <f>COUNTIF(B7:J78,"若葉")</f>
        <v>5</v>
      </c>
      <c r="O11" s="32">
        <f>COUNTIF(C7:J78,"若葉区")/2</f>
        <v>3</v>
      </c>
    </row>
    <row r="12" spans="1:15" ht="11.25" customHeight="1" x14ac:dyDescent="0.2">
      <c r="A12" s="64" t="s">
        <v>114</v>
      </c>
      <c r="B12" s="11" t="s">
        <v>8</v>
      </c>
      <c r="C12" s="12" t="s">
        <v>137</v>
      </c>
      <c r="D12" s="49"/>
      <c r="E12" s="11" t="s">
        <v>8</v>
      </c>
      <c r="F12" s="12" t="s">
        <v>139</v>
      </c>
      <c r="G12" s="49"/>
      <c r="H12" s="11" t="s">
        <v>8</v>
      </c>
      <c r="I12" s="12" t="s">
        <v>141</v>
      </c>
      <c r="J12" s="49"/>
      <c r="K12" s="65" t="s">
        <v>41</v>
      </c>
      <c r="L12" s="66"/>
      <c r="M12" s="33" t="s">
        <v>128</v>
      </c>
      <c r="N12" s="33">
        <f>COUNTIF(B7:J78,"花見川")</f>
        <v>5</v>
      </c>
      <c r="O12" s="44">
        <f>COUNTIF(C7:J78,"花見川区")/2</f>
        <v>2</v>
      </c>
    </row>
    <row r="13" spans="1:15" ht="11.25" customHeight="1" x14ac:dyDescent="0.2">
      <c r="A13" s="53"/>
      <c r="B13" s="11" t="s">
        <v>9</v>
      </c>
      <c r="C13" s="39" t="str">
        <f>C11</f>
        <v>美浜区</v>
      </c>
      <c r="D13" s="49"/>
      <c r="E13" s="11" t="s">
        <v>9</v>
      </c>
      <c r="F13" s="36" t="str">
        <f>F11</f>
        <v>稲毛区</v>
      </c>
      <c r="G13" s="49"/>
      <c r="H13" s="11" t="s">
        <v>9</v>
      </c>
      <c r="I13" s="41" t="str">
        <f>I11</f>
        <v>若葉区</v>
      </c>
      <c r="J13" s="49"/>
      <c r="K13" s="65" t="s">
        <v>42</v>
      </c>
      <c r="L13" s="66"/>
      <c r="M13" s="34" t="s">
        <v>129</v>
      </c>
      <c r="N13" s="34">
        <f>COUNTIF(B7:J78,"緑")</f>
        <v>5</v>
      </c>
      <c r="O13" s="38">
        <f>COUNTIF(C7:J78,"緑区")/2</f>
        <v>3</v>
      </c>
    </row>
    <row r="14" spans="1:15" ht="11.25" customHeight="1" x14ac:dyDescent="0.2">
      <c r="A14" s="10" t="s">
        <v>54</v>
      </c>
      <c r="B14" s="11" t="s">
        <v>10</v>
      </c>
      <c r="C14" s="12" t="s">
        <v>138</v>
      </c>
      <c r="D14" s="49"/>
      <c r="E14" s="11" t="s">
        <v>10</v>
      </c>
      <c r="F14" s="12" t="s">
        <v>140</v>
      </c>
      <c r="G14" s="49"/>
      <c r="H14" s="11" t="s">
        <v>10</v>
      </c>
      <c r="I14" s="12" t="s">
        <v>142</v>
      </c>
      <c r="J14" s="49"/>
      <c r="K14" s="95"/>
      <c r="L14" s="96"/>
      <c r="M14" s="35" t="s">
        <v>130</v>
      </c>
      <c r="N14" s="35">
        <f>SUM(N8:N13)</f>
        <v>32</v>
      </c>
      <c r="O14" s="25">
        <f>SUM(O8:O13)</f>
        <v>16</v>
      </c>
    </row>
    <row r="15" spans="1:15" ht="11.25" customHeight="1" thickBot="1" x14ac:dyDescent="0.25">
      <c r="A15" s="13"/>
      <c r="B15" s="14" t="s">
        <v>11</v>
      </c>
      <c r="C15" s="12" t="s">
        <v>32</v>
      </c>
      <c r="D15" s="3"/>
      <c r="E15" s="14" t="s">
        <v>11</v>
      </c>
      <c r="F15" s="12" t="s">
        <v>32</v>
      </c>
      <c r="G15" s="3"/>
      <c r="H15" s="14" t="s">
        <v>11</v>
      </c>
      <c r="I15" s="12" t="s">
        <v>32</v>
      </c>
      <c r="J15" s="3"/>
      <c r="K15" s="20"/>
      <c r="L15" s="21"/>
    </row>
    <row r="16" spans="1:15" ht="13.5" customHeight="1" x14ac:dyDescent="0.2">
      <c r="A16" s="52" t="s">
        <v>0</v>
      </c>
      <c r="B16" s="54" t="s">
        <v>1</v>
      </c>
      <c r="C16" s="81"/>
      <c r="D16" s="50"/>
      <c r="E16" s="54" t="s">
        <v>2</v>
      </c>
      <c r="F16" s="81"/>
      <c r="G16" s="50"/>
      <c r="H16" s="56"/>
      <c r="I16" s="57"/>
      <c r="J16" s="50"/>
    </row>
    <row r="17" spans="1:10" ht="13" customHeight="1" x14ac:dyDescent="0.2">
      <c r="A17" s="53"/>
      <c r="B17" s="8" t="s">
        <v>12</v>
      </c>
      <c r="C17" s="9" t="s">
        <v>13</v>
      </c>
      <c r="D17" s="47"/>
      <c r="E17" s="8" t="s">
        <v>14</v>
      </c>
      <c r="F17" s="9" t="s">
        <v>36</v>
      </c>
      <c r="G17" s="47"/>
      <c r="H17" s="58"/>
      <c r="I17" s="59"/>
      <c r="J17" s="47"/>
    </row>
    <row r="18" spans="1:10" ht="18" customHeight="1" x14ac:dyDescent="0.2">
      <c r="A18" s="67" t="s">
        <v>58</v>
      </c>
      <c r="B18" s="69" t="s">
        <v>87</v>
      </c>
      <c r="C18" s="70"/>
      <c r="D18" s="48" t="s">
        <v>120</v>
      </c>
      <c r="E18" s="69" t="s">
        <v>89</v>
      </c>
      <c r="F18" s="70"/>
      <c r="G18" s="48" t="s">
        <v>119</v>
      </c>
      <c r="H18" s="65" t="s">
        <v>91</v>
      </c>
      <c r="I18" s="66"/>
      <c r="J18" s="48"/>
    </row>
    <row r="19" spans="1:10" ht="18" customHeight="1" x14ac:dyDescent="0.2">
      <c r="A19" s="68"/>
      <c r="B19" s="69" t="s">
        <v>88</v>
      </c>
      <c r="C19" s="70"/>
      <c r="D19" s="48" t="s">
        <v>121</v>
      </c>
      <c r="E19" s="69" t="s">
        <v>90</v>
      </c>
      <c r="F19" s="70"/>
      <c r="G19" s="48" t="s">
        <v>121</v>
      </c>
      <c r="H19" s="71" t="s">
        <v>44</v>
      </c>
      <c r="I19" s="72"/>
      <c r="J19" s="48"/>
    </row>
    <row r="20" spans="1:10" ht="11.25" customHeight="1" x14ac:dyDescent="0.2">
      <c r="A20" s="10" t="s">
        <v>6</v>
      </c>
      <c r="B20" s="43" t="s">
        <v>7</v>
      </c>
      <c r="C20" s="42" t="s">
        <v>135</v>
      </c>
      <c r="D20" s="49"/>
      <c r="E20" s="11" t="s">
        <v>7</v>
      </c>
      <c r="F20" s="40" t="s">
        <v>136</v>
      </c>
      <c r="G20" s="49"/>
      <c r="H20" s="65" t="s">
        <v>43</v>
      </c>
      <c r="I20" s="66"/>
      <c r="J20" s="49"/>
    </row>
    <row r="21" spans="1:10" ht="11.25" customHeight="1" x14ac:dyDescent="0.2">
      <c r="A21" s="64" t="s">
        <v>76</v>
      </c>
      <c r="B21" s="43" t="s">
        <v>8</v>
      </c>
      <c r="C21" s="12" t="s">
        <v>143</v>
      </c>
      <c r="D21" s="49"/>
      <c r="E21" s="11" t="s">
        <v>8</v>
      </c>
      <c r="F21" s="12" t="s">
        <v>145</v>
      </c>
      <c r="G21" s="49"/>
      <c r="H21" s="73"/>
      <c r="I21" s="74"/>
      <c r="J21" s="49"/>
    </row>
    <row r="22" spans="1:10" ht="11.25" customHeight="1" x14ac:dyDescent="0.2">
      <c r="A22" s="53"/>
      <c r="B22" s="43" t="s">
        <v>9</v>
      </c>
      <c r="C22" s="42" t="str">
        <f>C20</f>
        <v>中央区</v>
      </c>
      <c r="D22" s="49"/>
      <c r="E22" s="11" t="s">
        <v>9</v>
      </c>
      <c r="F22" s="40" t="str">
        <f>F20</f>
        <v>緑区</v>
      </c>
      <c r="G22" s="49"/>
      <c r="H22" s="65" t="s">
        <v>40</v>
      </c>
      <c r="I22" s="66"/>
      <c r="J22" s="49"/>
    </row>
    <row r="23" spans="1:10" ht="11.25" customHeight="1" x14ac:dyDescent="0.2">
      <c r="A23" s="10" t="s">
        <v>70</v>
      </c>
      <c r="B23" s="11" t="s">
        <v>10</v>
      </c>
      <c r="C23" s="12" t="s">
        <v>144</v>
      </c>
      <c r="D23" s="49"/>
      <c r="E23" s="11" t="s">
        <v>10</v>
      </c>
      <c r="F23" s="12" t="s">
        <v>146</v>
      </c>
      <c r="G23" s="49"/>
      <c r="H23" s="65" t="s">
        <v>45</v>
      </c>
      <c r="I23" s="66"/>
      <c r="J23" s="49"/>
    </row>
    <row r="24" spans="1:10" ht="11.25" customHeight="1" thickBot="1" x14ac:dyDescent="0.25">
      <c r="A24" s="15"/>
      <c r="B24" s="14" t="s">
        <v>11</v>
      </c>
      <c r="C24" s="12" t="s">
        <v>32</v>
      </c>
      <c r="D24" s="3"/>
      <c r="E24" s="14" t="s">
        <v>11</v>
      </c>
      <c r="F24" s="12" t="s">
        <v>32</v>
      </c>
      <c r="G24" s="3"/>
      <c r="H24" s="65" t="s">
        <v>47</v>
      </c>
      <c r="I24" s="66"/>
      <c r="J24" s="3"/>
    </row>
    <row r="25" spans="1:10" ht="13.5" customHeight="1" x14ac:dyDescent="0.2">
      <c r="A25" s="79" t="s">
        <v>0</v>
      </c>
      <c r="B25" s="54" t="s">
        <v>1</v>
      </c>
      <c r="C25" s="81"/>
      <c r="D25" s="50"/>
      <c r="E25" s="54" t="s">
        <v>2</v>
      </c>
      <c r="F25" s="81"/>
      <c r="G25" s="50"/>
      <c r="H25" s="56"/>
      <c r="I25" s="57"/>
      <c r="J25" s="50"/>
    </row>
    <row r="26" spans="1:10" ht="13.5" customHeight="1" x14ac:dyDescent="0.2">
      <c r="A26" s="80"/>
      <c r="B26" s="8" t="s">
        <v>15</v>
      </c>
      <c r="C26" s="9" t="s">
        <v>13</v>
      </c>
      <c r="D26" s="47"/>
      <c r="E26" s="8" t="s">
        <v>16</v>
      </c>
      <c r="F26" s="9" t="s">
        <v>36</v>
      </c>
      <c r="G26" s="47"/>
      <c r="H26" s="58"/>
      <c r="I26" s="59"/>
      <c r="J26" s="47"/>
    </row>
    <row r="27" spans="1:10" ht="18" customHeight="1" x14ac:dyDescent="0.2">
      <c r="A27" s="67" t="s">
        <v>59</v>
      </c>
      <c r="B27" s="69" t="s">
        <v>92</v>
      </c>
      <c r="C27" s="70"/>
      <c r="D27" s="48" t="s">
        <v>117</v>
      </c>
      <c r="E27" s="69" t="s">
        <v>94</v>
      </c>
      <c r="F27" s="70"/>
      <c r="G27" s="48" t="s">
        <v>121</v>
      </c>
      <c r="H27" s="65" t="s">
        <v>68</v>
      </c>
      <c r="I27" s="66"/>
      <c r="J27" s="48"/>
    </row>
    <row r="28" spans="1:10" ht="18" customHeight="1" x14ac:dyDescent="0.2">
      <c r="A28" s="68"/>
      <c r="B28" s="69" t="s">
        <v>93</v>
      </c>
      <c r="C28" s="70"/>
      <c r="D28" s="48" t="s">
        <v>120</v>
      </c>
      <c r="E28" s="69" t="s">
        <v>95</v>
      </c>
      <c r="F28" s="70"/>
      <c r="G28" s="48" t="s">
        <v>116</v>
      </c>
      <c r="H28" s="71" t="s">
        <v>44</v>
      </c>
      <c r="I28" s="72"/>
      <c r="J28" s="48"/>
    </row>
    <row r="29" spans="1:10" ht="11.25" customHeight="1" x14ac:dyDescent="0.2">
      <c r="A29" s="10" t="s">
        <v>6</v>
      </c>
      <c r="B29" s="43" t="s">
        <v>7</v>
      </c>
      <c r="C29" s="36" t="s">
        <v>131</v>
      </c>
      <c r="D29" s="49"/>
      <c r="E29" s="11" t="s">
        <v>7</v>
      </c>
      <c r="F29" s="40" t="s">
        <v>136</v>
      </c>
      <c r="G29" s="49"/>
      <c r="H29" s="65" t="s">
        <v>43</v>
      </c>
      <c r="I29" s="66"/>
      <c r="J29" s="49"/>
    </row>
    <row r="30" spans="1:10" ht="11.25" customHeight="1" x14ac:dyDescent="0.2">
      <c r="A30" s="64" t="s">
        <v>79</v>
      </c>
      <c r="B30" s="43" t="s">
        <v>8</v>
      </c>
      <c r="C30" s="12" t="s">
        <v>147</v>
      </c>
      <c r="D30" s="49"/>
      <c r="E30" s="11" t="s">
        <v>8</v>
      </c>
      <c r="F30" s="12" t="s">
        <v>149</v>
      </c>
      <c r="G30" s="49"/>
      <c r="H30" s="73"/>
      <c r="I30" s="74"/>
      <c r="J30" s="49"/>
    </row>
    <row r="31" spans="1:10" ht="11.25" customHeight="1" x14ac:dyDescent="0.2">
      <c r="A31" s="53"/>
      <c r="B31" s="43" t="s">
        <v>9</v>
      </c>
      <c r="C31" s="36" t="str">
        <f>C29</f>
        <v>稲毛区</v>
      </c>
      <c r="D31" s="49"/>
      <c r="E31" s="11" t="s">
        <v>9</v>
      </c>
      <c r="F31" s="40" t="str">
        <f>F29</f>
        <v>緑区</v>
      </c>
      <c r="G31" s="49"/>
      <c r="H31" s="65" t="s">
        <v>40</v>
      </c>
      <c r="I31" s="66"/>
      <c r="J31" s="49"/>
    </row>
    <row r="32" spans="1:10" ht="11.25" customHeight="1" x14ac:dyDescent="0.2">
      <c r="A32" s="10" t="s">
        <v>70</v>
      </c>
      <c r="B32" s="11" t="s">
        <v>10</v>
      </c>
      <c r="C32" s="12" t="s">
        <v>148</v>
      </c>
      <c r="D32" s="49"/>
      <c r="E32" s="11" t="s">
        <v>10</v>
      </c>
      <c r="F32" s="12" t="s">
        <v>150</v>
      </c>
      <c r="G32" s="49"/>
      <c r="H32" s="65" t="s">
        <v>45</v>
      </c>
      <c r="I32" s="66"/>
      <c r="J32" s="49"/>
    </row>
    <row r="33" spans="1:12" ht="11.25" customHeight="1" thickBot="1" x14ac:dyDescent="0.25">
      <c r="A33" s="15"/>
      <c r="B33" s="14" t="s">
        <v>11</v>
      </c>
      <c r="C33" s="12" t="s">
        <v>32</v>
      </c>
      <c r="D33" s="3"/>
      <c r="E33" s="14" t="s">
        <v>11</v>
      </c>
      <c r="F33" s="12" t="s">
        <v>32</v>
      </c>
      <c r="G33" s="3"/>
      <c r="H33" s="65" t="s">
        <v>47</v>
      </c>
      <c r="I33" s="66"/>
      <c r="J33" s="3"/>
    </row>
    <row r="34" spans="1:12" ht="13.5" customHeight="1" x14ac:dyDescent="0.2">
      <c r="A34" s="79" t="s">
        <v>0</v>
      </c>
      <c r="B34" s="54" t="s">
        <v>1</v>
      </c>
      <c r="C34" s="81"/>
      <c r="D34" s="50"/>
      <c r="E34" s="54" t="s">
        <v>2</v>
      </c>
      <c r="F34" s="81"/>
      <c r="G34" s="50"/>
      <c r="H34" s="54" t="s">
        <v>57</v>
      </c>
      <c r="I34" s="55"/>
      <c r="J34" s="50"/>
      <c r="K34" s="56"/>
      <c r="L34" s="57"/>
    </row>
    <row r="35" spans="1:12" ht="13" customHeight="1" x14ac:dyDescent="0.2">
      <c r="A35" s="80"/>
      <c r="B35" s="8" t="s">
        <v>17</v>
      </c>
      <c r="C35" s="9" t="s">
        <v>34</v>
      </c>
      <c r="D35" s="47"/>
      <c r="E35" s="8" t="s">
        <v>18</v>
      </c>
      <c r="F35" s="9" t="s">
        <v>35</v>
      </c>
      <c r="G35" s="47"/>
      <c r="H35" s="8" t="s">
        <v>19</v>
      </c>
      <c r="I35" s="9" t="s">
        <v>67</v>
      </c>
      <c r="J35" s="47"/>
      <c r="K35" s="58"/>
      <c r="L35" s="59"/>
    </row>
    <row r="36" spans="1:12" ht="18" customHeight="1" x14ac:dyDescent="0.2">
      <c r="A36" s="67" t="s">
        <v>60</v>
      </c>
      <c r="B36" s="69" t="s">
        <v>96</v>
      </c>
      <c r="C36" s="70"/>
      <c r="D36" s="48" t="s">
        <v>120</v>
      </c>
      <c r="E36" s="69" t="s">
        <v>98</v>
      </c>
      <c r="F36" s="70"/>
      <c r="G36" s="48" t="s">
        <v>121</v>
      </c>
      <c r="H36" s="69" t="s">
        <v>100</v>
      </c>
      <c r="I36" s="70"/>
      <c r="J36" s="48" t="s">
        <v>120</v>
      </c>
      <c r="K36" s="65" t="s">
        <v>69</v>
      </c>
      <c r="L36" s="66"/>
    </row>
    <row r="37" spans="1:12" ht="18" customHeight="1" x14ac:dyDescent="0.2">
      <c r="A37" s="68"/>
      <c r="B37" s="69" t="s">
        <v>97</v>
      </c>
      <c r="C37" s="70"/>
      <c r="D37" s="48" t="s">
        <v>118</v>
      </c>
      <c r="E37" s="69" t="s">
        <v>99</v>
      </c>
      <c r="F37" s="70"/>
      <c r="G37" s="48" t="s">
        <v>119</v>
      </c>
      <c r="H37" s="69" t="s">
        <v>101</v>
      </c>
      <c r="I37" s="70"/>
      <c r="J37" s="48" t="s">
        <v>116</v>
      </c>
      <c r="K37" s="71" t="s">
        <v>44</v>
      </c>
      <c r="L37" s="72"/>
    </row>
    <row r="38" spans="1:12" ht="11.25" customHeight="1" x14ac:dyDescent="0.2">
      <c r="A38" s="10" t="s">
        <v>6</v>
      </c>
      <c r="B38" s="11" t="s">
        <v>7</v>
      </c>
      <c r="C38" s="37" t="s">
        <v>132</v>
      </c>
      <c r="D38" s="49"/>
      <c r="E38" s="11" t="s">
        <v>7</v>
      </c>
      <c r="F38" s="41" t="s">
        <v>134</v>
      </c>
      <c r="G38" s="49"/>
      <c r="H38" s="11" t="s">
        <v>7</v>
      </c>
      <c r="I38" s="37" t="s">
        <v>132</v>
      </c>
      <c r="J38" s="49"/>
      <c r="K38" s="97" t="s">
        <v>78</v>
      </c>
      <c r="L38" s="98"/>
    </row>
    <row r="39" spans="1:12" ht="11.25" customHeight="1" x14ac:dyDescent="0.2">
      <c r="A39" s="64" t="s">
        <v>77</v>
      </c>
      <c r="B39" s="11" t="s">
        <v>8</v>
      </c>
      <c r="C39" s="12" t="s">
        <v>151</v>
      </c>
      <c r="D39" s="49"/>
      <c r="E39" s="11" t="s">
        <v>8</v>
      </c>
      <c r="F39" s="12" t="s">
        <v>168</v>
      </c>
      <c r="G39" s="49"/>
      <c r="H39" s="11" t="s">
        <v>8</v>
      </c>
      <c r="I39" s="12" t="s">
        <v>154</v>
      </c>
      <c r="J39" s="49"/>
      <c r="K39" s="99"/>
      <c r="L39" s="100"/>
    </row>
    <row r="40" spans="1:12" ht="11.25" customHeight="1" x14ac:dyDescent="0.2">
      <c r="A40" s="53"/>
      <c r="B40" s="11" t="s">
        <v>9</v>
      </c>
      <c r="C40" s="37" t="str">
        <f>C38</f>
        <v>花見川区</v>
      </c>
      <c r="D40" s="49"/>
      <c r="E40" s="11" t="s">
        <v>9</v>
      </c>
      <c r="F40" s="41" t="str">
        <f>F38</f>
        <v>若葉区</v>
      </c>
      <c r="G40" s="49"/>
      <c r="H40" s="11" t="s">
        <v>9</v>
      </c>
      <c r="I40" s="37" t="str">
        <f>I38</f>
        <v>花見川区</v>
      </c>
      <c r="J40" s="49"/>
      <c r="K40" s="65" t="s">
        <v>40</v>
      </c>
      <c r="L40" s="66"/>
    </row>
    <row r="41" spans="1:12" ht="11.25" customHeight="1" x14ac:dyDescent="0.2">
      <c r="A41" s="10" t="s">
        <v>71</v>
      </c>
      <c r="B41" s="11" t="s">
        <v>10</v>
      </c>
      <c r="C41" s="12" t="s">
        <v>152</v>
      </c>
      <c r="D41" s="49"/>
      <c r="E41" s="11" t="s">
        <v>10</v>
      </c>
      <c r="F41" s="12" t="s">
        <v>153</v>
      </c>
      <c r="G41" s="49"/>
      <c r="H41" s="11" t="s">
        <v>10</v>
      </c>
      <c r="I41" s="12" t="s">
        <v>155</v>
      </c>
      <c r="J41" s="49"/>
      <c r="K41" s="65" t="s">
        <v>45</v>
      </c>
      <c r="L41" s="66"/>
    </row>
    <row r="42" spans="1:12" ht="12" customHeight="1" thickBot="1" x14ac:dyDescent="0.25">
      <c r="A42" s="15"/>
      <c r="B42" s="14" t="s">
        <v>11</v>
      </c>
      <c r="C42" s="12" t="s">
        <v>32</v>
      </c>
      <c r="D42" s="3"/>
      <c r="E42" s="14" t="s">
        <v>11</v>
      </c>
      <c r="F42" s="12" t="s">
        <v>32</v>
      </c>
      <c r="G42" s="3"/>
      <c r="H42" s="14" t="s">
        <v>11</v>
      </c>
      <c r="I42" s="12" t="s">
        <v>32</v>
      </c>
      <c r="J42" s="3"/>
      <c r="K42" s="77" t="s">
        <v>47</v>
      </c>
      <c r="L42" s="78"/>
    </row>
    <row r="43" spans="1:12" ht="13.5" customHeight="1" x14ac:dyDescent="0.2">
      <c r="A43" s="52" t="s">
        <v>0</v>
      </c>
      <c r="B43" s="54" t="s">
        <v>1</v>
      </c>
      <c r="C43" s="81"/>
      <c r="D43" s="50"/>
      <c r="E43" s="54" t="s">
        <v>2</v>
      </c>
      <c r="F43" s="81"/>
      <c r="G43" s="50"/>
      <c r="H43" s="56"/>
      <c r="I43" s="57"/>
      <c r="J43" s="50"/>
    </row>
    <row r="44" spans="1:12" ht="13" customHeight="1" x14ac:dyDescent="0.2">
      <c r="A44" s="53"/>
      <c r="B44" s="8" t="s">
        <v>20</v>
      </c>
      <c r="C44" s="9" t="s">
        <v>13</v>
      </c>
      <c r="D44" s="47"/>
      <c r="E44" s="8" t="s">
        <v>21</v>
      </c>
      <c r="F44" s="9" t="s">
        <v>36</v>
      </c>
      <c r="G44" s="47"/>
      <c r="H44" s="58"/>
      <c r="I44" s="59"/>
      <c r="J44" s="47"/>
    </row>
    <row r="45" spans="1:12" ht="18" customHeight="1" x14ac:dyDescent="0.2">
      <c r="A45" s="67" t="s">
        <v>61</v>
      </c>
      <c r="B45" s="69" t="s">
        <v>102</v>
      </c>
      <c r="C45" s="70"/>
      <c r="D45" s="48" t="s">
        <v>116</v>
      </c>
      <c r="E45" s="69" t="s">
        <v>104</v>
      </c>
      <c r="F45" s="70"/>
      <c r="G45" s="48" t="s">
        <v>118</v>
      </c>
      <c r="H45" s="65" t="s">
        <v>66</v>
      </c>
      <c r="I45" s="66"/>
      <c r="J45" s="48"/>
    </row>
    <row r="46" spans="1:12" ht="18" customHeight="1" x14ac:dyDescent="0.2">
      <c r="A46" s="68"/>
      <c r="B46" s="69" t="s">
        <v>103</v>
      </c>
      <c r="C46" s="70"/>
      <c r="D46" s="48" t="s">
        <v>119</v>
      </c>
      <c r="E46" s="69" t="s">
        <v>105</v>
      </c>
      <c r="F46" s="70"/>
      <c r="G46" s="48" t="s">
        <v>117</v>
      </c>
      <c r="H46" s="71" t="s">
        <v>44</v>
      </c>
      <c r="I46" s="72"/>
      <c r="J46" s="48"/>
    </row>
    <row r="47" spans="1:12" ht="11.25" customHeight="1" x14ac:dyDescent="0.2">
      <c r="A47" s="10" t="s">
        <v>6</v>
      </c>
      <c r="B47" s="11" t="s">
        <v>7</v>
      </c>
      <c r="C47" s="42" t="s">
        <v>135</v>
      </c>
      <c r="D47" s="49"/>
      <c r="E47" s="11" t="s">
        <v>7</v>
      </c>
      <c r="F47" s="39" t="s">
        <v>133</v>
      </c>
      <c r="G47" s="49"/>
      <c r="H47" s="65" t="s">
        <v>43</v>
      </c>
      <c r="I47" s="66"/>
      <c r="J47" s="49"/>
    </row>
    <row r="48" spans="1:12" ht="11.25" customHeight="1" x14ac:dyDescent="0.2">
      <c r="A48" s="64" t="s">
        <v>75</v>
      </c>
      <c r="B48" s="11" t="s">
        <v>8</v>
      </c>
      <c r="C48" s="12" t="s">
        <v>156</v>
      </c>
      <c r="D48" s="49"/>
      <c r="E48" s="11" t="s">
        <v>8</v>
      </c>
      <c r="F48" s="12" t="s">
        <v>158</v>
      </c>
      <c r="G48" s="49"/>
      <c r="H48" s="73"/>
      <c r="I48" s="74"/>
      <c r="J48" s="49"/>
    </row>
    <row r="49" spans="1:10" ht="11.25" customHeight="1" x14ac:dyDescent="0.2">
      <c r="A49" s="53"/>
      <c r="B49" s="11" t="s">
        <v>9</v>
      </c>
      <c r="C49" s="42" t="str">
        <f>C47</f>
        <v>中央区</v>
      </c>
      <c r="D49" s="49"/>
      <c r="E49" s="11" t="s">
        <v>9</v>
      </c>
      <c r="F49" s="39" t="str">
        <f>F47</f>
        <v>美浜区</v>
      </c>
      <c r="G49" s="49"/>
      <c r="H49" s="65" t="s">
        <v>40</v>
      </c>
      <c r="I49" s="66"/>
      <c r="J49" s="49"/>
    </row>
    <row r="50" spans="1:10" ht="11.25" customHeight="1" x14ac:dyDescent="0.2">
      <c r="A50" s="10" t="s">
        <v>72</v>
      </c>
      <c r="B50" s="11" t="s">
        <v>10</v>
      </c>
      <c r="C50" s="12" t="s">
        <v>157</v>
      </c>
      <c r="D50" s="49"/>
      <c r="E50" s="11" t="s">
        <v>10</v>
      </c>
      <c r="F50" s="12" t="s">
        <v>159</v>
      </c>
      <c r="G50" s="49"/>
      <c r="H50" s="65" t="s">
        <v>45</v>
      </c>
      <c r="I50" s="66"/>
      <c r="J50" s="49"/>
    </row>
    <row r="51" spans="1:10" ht="11.25" customHeight="1" thickBot="1" x14ac:dyDescent="0.25">
      <c r="A51" s="15"/>
      <c r="B51" s="14" t="s">
        <v>11</v>
      </c>
      <c r="C51" s="12" t="s">
        <v>32</v>
      </c>
      <c r="D51" s="3"/>
      <c r="E51" s="14" t="s">
        <v>11</v>
      </c>
      <c r="F51" s="12" t="s">
        <v>32</v>
      </c>
      <c r="G51" s="3"/>
      <c r="H51" s="65" t="s">
        <v>48</v>
      </c>
      <c r="I51" s="66"/>
      <c r="J51" s="3"/>
    </row>
    <row r="52" spans="1:10" ht="13.5" customHeight="1" x14ac:dyDescent="0.2">
      <c r="A52" s="79" t="s">
        <v>0</v>
      </c>
      <c r="B52" s="54" t="s">
        <v>1</v>
      </c>
      <c r="C52" s="81"/>
      <c r="D52" s="50"/>
      <c r="E52" s="54" t="s">
        <v>2</v>
      </c>
      <c r="F52" s="81"/>
      <c r="G52" s="50"/>
      <c r="H52" s="56"/>
      <c r="I52" s="57"/>
      <c r="J52" s="50"/>
    </row>
    <row r="53" spans="1:10" ht="13.5" customHeight="1" x14ac:dyDescent="0.2">
      <c r="A53" s="80"/>
      <c r="B53" s="8" t="s">
        <v>22</v>
      </c>
      <c r="C53" s="9" t="s">
        <v>13</v>
      </c>
      <c r="D53" s="47"/>
      <c r="E53" s="8" t="s">
        <v>23</v>
      </c>
      <c r="F53" s="9" t="s">
        <v>36</v>
      </c>
      <c r="G53" s="47"/>
      <c r="H53" s="58"/>
      <c r="I53" s="59"/>
      <c r="J53" s="47"/>
    </row>
    <row r="54" spans="1:10" ht="18" customHeight="1" x14ac:dyDescent="0.2">
      <c r="A54" s="67" t="s">
        <v>62</v>
      </c>
      <c r="B54" s="69" t="s">
        <v>106</v>
      </c>
      <c r="C54" s="70"/>
      <c r="D54" s="48" t="s">
        <v>119</v>
      </c>
      <c r="E54" s="69" t="s">
        <v>108</v>
      </c>
      <c r="F54" s="70"/>
      <c r="G54" s="48" t="s">
        <v>121</v>
      </c>
      <c r="H54" s="65" t="s">
        <v>64</v>
      </c>
      <c r="I54" s="66"/>
      <c r="J54" s="48"/>
    </row>
    <row r="55" spans="1:10" ht="18" customHeight="1" x14ac:dyDescent="0.2">
      <c r="A55" s="68"/>
      <c r="B55" s="69" t="s">
        <v>107</v>
      </c>
      <c r="C55" s="70"/>
      <c r="D55" s="48" t="s">
        <v>116</v>
      </c>
      <c r="E55" s="69" t="s">
        <v>109</v>
      </c>
      <c r="F55" s="70"/>
      <c r="G55" s="48" t="s">
        <v>118</v>
      </c>
      <c r="H55" s="71" t="s">
        <v>44</v>
      </c>
      <c r="I55" s="72"/>
      <c r="J55" s="48"/>
    </row>
    <row r="56" spans="1:10" ht="11.25" customHeight="1" x14ac:dyDescent="0.2">
      <c r="A56" s="10" t="s">
        <v>6</v>
      </c>
      <c r="B56" s="11" t="s">
        <v>7</v>
      </c>
      <c r="C56" s="41" t="s">
        <v>134</v>
      </c>
      <c r="D56" s="49"/>
      <c r="E56" s="11" t="s">
        <v>7</v>
      </c>
      <c r="F56" s="36" t="s">
        <v>131</v>
      </c>
      <c r="G56" s="49"/>
      <c r="H56" s="65" t="s">
        <v>43</v>
      </c>
      <c r="I56" s="66"/>
      <c r="J56" s="49"/>
    </row>
    <row r="57" spans="1:10" ht="11.25" customHeight="1" x14ac:dyDescent="0.2">
      <c r="A57" s="64" t="s">
        <v>74</v>
      </c>
      <c r="B57" s="11" t="s">
        <v>8</v>
      </c>
      <c r="C57" s="12" t="s">
        <v>160</v>
      </c>
      <c r="D57" s="49"/>
      <c r="E57" s="11" t="s">
        <v>8</v>
      </c>
      <c r="F57" s="12" t="s">
        <v>162</v>
      </c>
      <c r="G57" s="49"/>
      <c r="H57" s="73"/>
      <c r="I57" s="74"/>
      <c r="J57" s="49"/>
    </row>
    <row r="58" spans="1:10" ht="11.25" customHeight="1" x14ac:dyDescent="0.2">
      <c r="A58" s="53"/>
      <c r="B58" s="11" t="s">
        <v>9</v>
      </c>
      <c r="C58" s="41" t="str">
        <f>C56</f>
        <v>若葉区</v>
      </c>
      <c r="D58" s="49"/>
      <c r="E58" s="11" t="s">
        <v>9</v>
      </c>
      <c r="F58" s="36" t="str">
        <f>F56</f>
        <v>稲毛区</v>
      </c>
      <c r="G58" s="49"/>
      <c r="H58" s="65" t="s">
        <v>40</v>
      </c>
      <c r="I58" s="66"/>
      <c r="J58" s="49"/>
    </row>
    <row r="59" spans="1:10" ht="11.25" customHeight="1" x14ac:dyDescent="0.2">
      <c r="A59" s="10" t="s">
        <v>73</v>
      </c>
      <c r="B59" s="11" t="s">
        <v>10</v>
      </c>
      <c r="C59" s="12" t="s">
        <v>161</v>
      </c>
      <c r="D59" s="49"/>
      <c r="E59" s="11" t="s">
        <v>10</v>
      </c>
      <c r="F59" s="12" t="s">
        <v>163</v>
      </c>
      <c r="G59" s="49"/>
      <c r="H59" s="65" t="s">
        <v>45</v>
      </c>
      <c r="I59" s="66"/>
      <c r="J59" s="49"/>
    </row>
    <row r="60" spans="1:10" ht="11.25" customHeight="1" thickBot="1" x14ac:dyDescent="0.25">
      <c r="A60" s="15"/>
      <c r="B60" s="14" t="s">
        <v>11</v>
      </c>
      <c r="C60" s="12" t="s">
        <v>32</v>
      </c>
      <c r="D60" s="3"/>
      <c r="E60" s="14" t="s">
        <v>11</v>
      </c>
      <c r="F60" s="12" t="s">
        <v>32</v>
      </c>
      <c r="G60" s="3"/>
      <c r="H60" s="65" t="s">
        <v>47</v>
      </c>
      <c r="I60" s="66"/>
      <c r="J60" s="3"/>
    </row>
    <row r="61" spans="1:10" ht="11.25" customHeight="1" x14ac:dyDescent="0.2">
      <c r="A61" s="52" t="s">
        <v>0</v>
      </c>
      <c r="B61" s="54" t="s">
        <v>1</v>
      </c>
      <c r="C61" s="55"/>
      <c r="D61" s="46"/>
      <c r="E61" s="54" t="s">
        <v>2</v>
      </c>
      <c r="F61" s="55"/>
      <c r="G61" s="46"/>
      <c r="H61" s="56"/>
      <c r="I61" s="57"/>
      <c r="J61" s="46"/>
    </row>
    <row r="62" spans="1:10" ht="11.25" customHeight="1" x14ac:dyDescent="0.2">
      <c r="A62" s="53"/>
      <c r="B62" s="8" t="s">
        <v>24</v>
      </c>
      <c r="C62" s="9" t="s">
        <v>13</v>
      </c>
      <c r="D62" s="47"/>
      <c r="E62" s="8" t="s">
        <v>25</v>
      </c>
      <c r="F62" s="9" t="s">
        <v>36</v>
      </c>
      <c r="G62" s="47"/>
      <c r="H62" s="58"/>
      <c r="I62" s="59"/>
      <c r="J62" s="47"/>
    </row>
    <row r="63" spans="1:10" ht="18" customHeight="1" x14ac:dyDescent="0.2">
      <c r="A63" s="67" t="s">
        <v>63</v>
      </c>
      <c r="B63" s="69" t="s">
        <v>110</v>
      </c>
      <c r="C63" s="70"/>
      <c r="D63" s="48" t="s">
        <v>117</v>
      </c>
      <c r="E63" s="69" t="s">
        <v>112</v>
      </c>
      <c r="F63" s="70"/>
      <c r="G63" s="48" t="s">
        <v>116</v>
      </c>
      <c r="H63" s="65" t="s">
        <v>65</v>
      </c>
      <c r="I63" s="66"/>
      <c r="J63" s="48"/>
    </row>
    <row r="64" spans="1:10" ht="18" customHeight="1" x14ac:dyDescent="0.2">
      <c r="A64" s="68"/>
      <c r="B64" s="69" t="s">
        <v>111</v>
      </c>
      <c r="C64" s="70"/>
      <c r="D64" s="48" t="s">
        <v>118</v>
      </c>
      <c r="E64" s="75" t="s">
        <v>113</v>
      </c>
      <c r="F64" s="76"/>
      <c r="G64" s="48" t="s">
        <v>120</v>
      </c>
      <c r="H64" s="71" t="s">
        <v>44</v>
      </c>
      <c r="I64" s="72"/>
      <c r="J64" s="48"/>
    </row>
    <row r="65" spans="1:10" ht="11.25" customHeight="1" x14ac:dyDescent="0.2">
      <c r="A65" s="10" t="s">
        <v>6</v>
      </c>
      <c r="B65" s="11" t="s">
        <v>7</v>
      </c>
      <c r="C65" s="40" t="s">
        <v>136</v>
      </c>
      <c r="D65" s="49"/>
      <c r="E65" s="11" t="s">
        <v>7</v>
      </c>
      <c r="F65" s="42" t="s">
        <v>135</v>
      </c>
      <c r="G65" s="49"/>
      <c r="H65" s="65" t="s">
        <v>43</v>
      </c>
      <c r="I65" s="66"/>
      <c r="J65" s="49"/>
    </row>
    <row r="66" spans="1:10" ht="11.25" customHeight="1" x14ac:dyDescent="0.2">
      <c r="A66" s="64" t="s">
        <v>115</v>
      </c>
      <c r="B66" s="11" t="s">
        <v>8</v>
      </c>
      <c r="C66" s="12" t="s">
        <v>164</v>
      </c>
      <c r="D66" s="49"/>
      <c r="E66" s="11" t="s">
        <v>8</v>
      </c>
      <c r="F66" s="12" t="s">
        <v>166</v>
      </c>
      <c r="G66" s="49"/>
      <c r="H66" s="73"/>
      <c r="I66" s="74"/>
      <c r="J66" s="49"/>
    </row>
    <row r="67" spans="1:10" ht="11.25" customHeight="1" x14ac:dyDescent="0.2">
      <c r="A67" s="53"/>
      <c r="B67" s="11" t="s">
        <v>9</v>
      </c>
      <c r="C67" s="40" t="str">
        <f>C65</f>
        <v>緑区</v>
      </c>
      <c r="D67" s="49"/>
      <c r="E67" s="11" t="s">
        <v>9</v>
      </c>
      <c r="F67" s="42" t="str">
        <f>F65</f>
        <v>中央区</v>
      </c>
      <c r="G67" s="49"/>
      <c r="H67" s="65" t="s">
        <v>40</v>
      </c>
      <c r="I67" s="66"/>
      <c r="J67" s="49"/>
    </row>
    <row r="68" spans="1:10" ht="11.25" customHeight="1" x14ac:dyDescent="0.2">
      <c r="A68" s="10" t="s">
        <v>46</v>
      </c>
      <c r="B68" s="11" t="s">
        <v>10</v>
      </c>
      <c r="C68" s="12" t="s">
        <v>167</v>
      </c>
      <c r="D68" s="49"/>
      <c r="E68" s="11" t="s">
        <v>10</v>
      </c>
      <c r="F68" s="12" t="s">
        <v>165</v>
      </c>
      <c r="G68" s="49"/>
      <c r="H68" s="65" t="s">
        <v>45</v>
      </c>
      <c r="I68" s="66"/>
      <c r="J68" s="49"/>
    </row>
    <row r="69" spans="1:10" ht="11.25" customHeight="1" thickBot="1" x14ac:dyDescent="0.25">
      <c r="A69" s="15"/>
      <c r="B69" s="14" t="s">
        <v>11</v>
      </c>
      <c r="C69" s="12" t="s">
        <v>32</v>
      </c>
      <c r="D69" s="3"/>
      <c r="E69" s="14" t="s">
        <v>11</v>
      </c>
      <c r="F69" s="12" t="s">
        <v>32</v>
      </c>
      <c r="G69" s="3"/>
      <c r="H69" s="77" t="s">
        <v>47</v>
      </c>
      <c r="I69" s="78"/>
      <c r="J69" s="3"/>
    </row>
    <row r="70" spans="1:10" ht="11.25" customHeight="1" x14ac:dyDescent="0.2"/>
    <row r="71" spans="1:10" ht="11.25" customHeight="1" x14ac:dyDescent="0.2"/>
    <row r="72" spans="1:10" ht="18" customHeight="1" x14ac:dyDescent="0.2">
      <c r="A72" s="60" t="s">
        <v>26</v>
      </c>
      <c r="B72" s="61"/>
      <c r="C72" s="61"/>
      <c r="D72" s="61"/>
      <c r="E72" s="61"/>
      <c r="F72" s="61"/>
      <c r="G72" s="61"/>
      <c r="H72" s="61"/>
      <c r="I72" s="61"/>
    </row>
    <row r="73" spans="1:10" ht="18" customHeight="1" x14ac:dyDescent="0.2">
      <c r="A73" s="16" t="s">
        <v>27</v>
      </c>
      <c r="B73" s="16"/>
      <c r="C73" s="17"/>
      <c r="D73" s="17"/>
      <c r="E73" s="16"/>
      <c r="F73" s="17"/>
      <c r="G73" s="17"/>
      <c r="H73" s="16"/>
      <c r="I73" s="17"/>
      <c r="J73" s="17"/>
    </row>
    <row r="74" spans="1:10" ht="11.25" customHeight="1" x14ac:dyDescent="0.2">
      <c r="A74" s="62" t="s">
        <v>28</v>
      </c>
      <c r="B74" s="63"/>
      <c r="C74" s="63"/>
      <c r="D74" s="63"/>
      <c r="E74" s="63"/>
      <c r="F74" s="63"/>
      <c r="G74" s="63"/>
      <c r="H74" s="63"/>
      <c r="I74" s="63"/>
      <c r="J74" s="2"/>
    </row>
    <row r="75" spans="1:10" ht="11.25" customHeight="1" x14ac:dyDescent="0.2">
      <c r="A75" s="18" t="s">
        <v>29</v>
      </c>
      <c r="B75" s="18"/>
      <c r="C75" s="19"/>
      <c r="D75" s="19"/>
      <c r="E75" s="18"/>
      <c r="F75" s="19"/>
      <c r="G75" s="19"/>
      <c r="H75" s="18"/>
      <c r="I75" s="19"/>
      <c r="J75" s="19"/>
    </row>
    <row r="76" spans="1:10" ht="11.25" customHeight="1" x14ac:dyDescent="0.2">
      <c r="A76" s="16" t="s">
        <v>30</v>
      </c>
      <c r="B76" s="16"/>
      <c r="C76" s="19"/>
      <c r="D76" s="19"/>
      <c r="E76" s="16"/>
      <c r="F76" s="19"/>
      <c r="G76" s="19"/>
      <c r="H76" s="16"/>
      <c r="I76" s="19"/>
      <c r="J76" s="19"/>
    </row>
    <row r="77" spans="1:10" ht="11.25" customHeight="1" x14ac:dyDescent="0.2">
      <c r="A77" s="16" t="s">
        <v>31</v>
      </c>
      <c r="B77" s="16"/>
      <c r="C77" s="19"/>
      <c r="D77" s="19"/>
      <c r="E77" s="16"/>
      <c r="F77" s="19"/>
      <c r="G77" s="19"/>
      <c r="H77" s="16"/>
      <c r="I77" s="19"/>
      <c r="J77" s="19"/>
    </row>
    <row r="78" spans="1:10" ht="11.25" customHeight="1" x14ac:dyDescent="0.2"/>
  </sheetData>
  <mergeCells count="125">
    <mergeCell ref="K36:L36"/>
    <mergeCell ref="K37:L37"/>
    <mergeCell ref="K38:L39"/>
    <mergeCell ref="K40:L40"/>
    <mergeCell ref="K41:L41"/>
    <mergeCell ref="K42:L42"/>
    <mergeCell ref="H34:I34"/>
    <mergeCell ref="H16:I17"/>
    <mergeCell ref="K34:L35"/>
    <mergeCell ref="K7:L8"/>
    <mergeCell ref="K9:L9"/>
    <mergeCell ref="K10:L10"/>
    <mergeCell ref="K11:L11"/>
    <mergeCell ref="K12:L12"/>
    <mergeCell ref="K13:L13"/>
    <mergeCell ref="K14:L14"/>
    <mergeCell ref="H7:I7"/>
    <mergeCell ref="H43:I44"/>
    <mergeCell ref="H36:I36"/>
    <mergeCell ref="H37:I37"/>
    <mergeCell ref="H19:I19"/>
    <mergeCell ref="H28:I28"/>
    <mergeCell ref="H22:I22"/>
    <mergeCell ref="H23:I23"/>
    <mergeCell ref="H25:I26"/>
    <mergeCell ref="H31:I31"/>
    <mergeCell ref="H32:I32"/>
    <mergeCell ref="H27:I27"/>
    <mergeCell ref="H18:I18"/>
    <mergeCell ref="H20:I21"/>
    <mergeCell ref="H29:I30"/>
    <mergeCell ref="H24:I24"/>
    <mergeCell ref="H33:I33"/>
    <mergeCell ref="H49:I49"/>
    <mergeCell ref="H50:I50"/>
    <mergeCell ref="H45:I45"/>
    <mergeCell ref="H46:I46"/>
    <mergeCell ref="H47:I48"/>
    <mergeCell ref="B2:E2"/>
    <mergeCell ref="C3:F3"/>
    <mergeCell ref="B4:I4"/>
    <mergeCell ref="A7:A8"/>
    <mergeCell ref="B7:C7"/>
    <mergeCell ref="E7:F7"/>
    <mergeCell ref="H9:I9"/>
    <mergeCell ref="H10:I10"/>
    <mergeCell ref="B10:C10"/>
    <mergeCell ref="A6:I6"/>
    <mergeCell ref="A5:I5"/>
    <mergeCell ref="A12:A13"/>
    <mergeCell ref="B25:C25"/>
    <mergeCell ref="E25:F25"/>
    <mergeCell ref="A18:A19"/>
    <mergeCell ref="B18:C18"/>
    <mergeCell ref="B19:C19"/>
    <mergeCell ref="A21:A22"/>
    <mergeCell ref="A25:A26"/>
    <mergeCell ref="A9:A10"/>
    <mergeCell ref="B9:C9"/>
    <mergeCell ref="E9:F9"/>
    <mergeCell ref="E10:F10"/>
    <mergeCell ref="A39:A40"/>
    <mergeCell ref="A36:A37"/>
    <mergeCell ref="B36:C36"/>
    <mergeCell ref="A16:A17"/>
    <mergeCell ref="B16:C16"/>
    <mergeCell ref="E16:F16"/>
    <mergeCell ref="B27:C27"/>
    <mergeCell ref="B37:C37"/>
    <mergeCell ref="A27:A28"/>
    <mergeCell ref="B28:C28"/>
    <mergeCell ref="E28:F28"/>
    <mergeCell ref="A30:A31"/>
    <mergeCell ref="A34:A35"/>
    <mergeCell ref="B34:C34"/>
    <mergeCell ref="E36:F36"/>
    <mergeCell ref="E19:F19"/>
    <mergeCell ref="E34:F34"/>
    <mergeCell ref="E37:F37"/>
    <mergeCell ref="E18:F18"/>
    <mergeCell ref="E27:F27"/>
    <mergeCell ref="A48:A49"/>
    <mergeCell ref="A52:A53"/>
    <mergeCell ref="B52:C52"/>
    <mergeCell ref="E52:F52"/>
    <mergeCell ref="A43:A44"/>
    <mergeCell ref="B43:C43"/>
    <mergeCell ref="E43:F43"/>
    <mergeCell ref="A45:A46"/>
    <mergeCell ref="B45:C45"/>
    <mergeCell ref="E45:F45"/>
    <mergeCell ref="B46:C46"/>
    <mergeCell ref="E46:F46"/>
    <mergeCell ref="A57:A58"/>
    <mergeCell ref="A54:A55"/>
    <mergeCell ref="B54:C54"/>
    <mergeCell ref="E54:F54"/>
    <mergeCell ref="H54:I54"/>
    <mergeCell ref="B55:C55"/>
    <mergeCell ref="E55:F55"/>
    <mergeCell ref="H55:I55"/>
    <mergeCell ref="H58:I58"/>
    <mergeCell ref="H59:I59"/>
    <mergeCell ref="H56:I57"/>
    <mergeCell ref="E63:F63"/>
    <mergeCell ref="B64:C64"/>
    <mergeCell ref="E64:F64"/>
    <mergeCell ref="H52:I53"/>
    <mergeCell ref="H51:I51"/>
    <mergeCell ref="H60:I60"/>
    <mergeCell ref="H69:I69"/>
    <mergeCell ref="A61:A62"/>
    <mergeCell ref="B61:C61"/>
    <mergeCell ref="E61:F61"/>
    <mergeCell ref="H61:I62"/>
    <mergeCell ref="A72:I72"/>
    <mergeCell ref="A74:I74"/>
    <mergeCell ref="A66:A67"/>
    <mergeCell ref="H67:I67"/>
    <mergeCell ref="H68:I68"/>
    <mergeCell ref="A63:A64"/>
    <mergeCell ref="B63:C63"/>
    <mergeCell ref="H63:I63"/>
    <mergeCell ref="H64:I64"/>
    <mergeCell ref="H65:I66"/>
  </mergeCells>
  <phoneticPr fontId="3"/>
  <pageMargins left="0" right="0" top="0.78740157480314965" bottom="0.78740157480314965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２１日（日）</vt:lpstr>
      <vt:lpstr>'２１日（日）'!Print_Area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owner</cp:lastModifiedBy>
  <cp:lastPrinted>2023-04-08T21:33:28Z</cp:lastPrinted>
  <dcterms:created xsi:type="dcterms:W3CDTF">2016-04-09T12:39:40Z</dcterms:created>
  <dcterms:modified xsi:type="dcterms:W3CDTF">2024-04-18T09:22:03Z</dcterms:modified>
</cp:coreProperties>
</file>