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HP1\record\"/>
    </mc:Choice>
  </mc:AlternateContent>
  <xr:revisionPtr revIDLastSave="0" documentId="13_ncr:1_{4A29BD4C-55FA-4EC0-A59D-57F0B8E2D2E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Ⅱ部 " sheetId="4" r:id="rId1"/>
  </sheets>
  <externalReferences>
    <externalReference r:id="rId2"/>
  </externalReferences>
  <definedNames>
    <definedName name="_xlnm.Print_Area" localSheetId="0">'Ⅱ部 '!$A$1:$AL$62</definedName>
    <definedName name="新参加チーム">[1]辞書!$B$11:$J$225</definedName>
    <definedName name="単女">[1]辞書!$B$11:$J$225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2" i="4" l="1"/>
  <c r="B52" i="4"/>
  <c r="W50" i="4"/>
  <c r="V50" i="4"/>
  <c r="C50" i="4"/>
  <c r="B50" i="4"/>
  <c r="W48" i="4"/>
  <c r="V48" i="4"/>
  <c r="C48" i="4"/>
  <c r="B48" i="4"/>
  <c r="W46" i="4"/>
  <c r="V46" i="4"/>
  <c r="C46" i="4"/>
  <c r="B46" i="4"/>
  <c r="W44" i="4"/>
  <c r="V44" i="4"/>
  <c r="C44" i="4"/>
  <c r="B44" i="4"/>
  <c r="W42" i="4"/>
  <c r="V42" i="4"/>
  <c r="C42" i="4"/>
  <c r="B42" i="4"/>
  <c r="W40" i="4"/>
  <c r="V40" i="4"/>
  <c r="C40" i="4"/>
  <c r="B40" i="4"/>
  <c r="W38" i="4"/>
  <c r="V38" i="4"/>
  <c r="C38" i="4"/>
  <c r="B38" i="4"/>
  <c r="C36" i="4"/>
  <c r="B36" i="4"/>
  <c r="W36" i="4"/>
  <c r="V36" i="4"/>
  <c r="C34" i="4"/>
  <c r="B34" i="4"/>
  <c r="W34" i="4"/>
  <c r="V34" i="4"/>
  <c r="C32" i="4"/>
  <c r="B32" i="4"/>
  <c r="W32" i="4"/>
  <c r="V32" i="4"/>
  <c r="C30" i="4"/>
  <c r="B30" i="4"/>
  <c r="W30" i="4"/>
  <c r="V30" i="4"/>
  <c r="C28" i="4"/>
  <c r="B28" i="4"/>
  <c r="W28" i="4"/>
  <c r="V28" i="4"/>
  <c r="C26" i="4"/>
  <c r="B26" i="4"/>
  <c r="W26" i="4"/>
  <c r="V26" i="4"/>
  <c r="C24" i="4"/>
  <c r="B24" i="4"/>
  <c r="W24" i="4"/>
  <c r="V24" i="4"/>
  <c r="C22" i="4"/>
  <c r="B22" i="4"/>
  <c r="W22" i="4"/>
  <c r="V22" i="4"/>
  <c r="C20" i="4"/>
  <c r="B20" i="4"/>
  <c r="W20" i="4"/>
  <c r="V20" i="4"/>
  <c r="C18" i="4"/>
  <c r="B18" i="4"/>
  <c r="W18" i="4"/>
  <c r="V18" i="4"/>
  <c r="C16" i="4"/>
  <c r="B16" i="4"/>
  <c r="W16" i="4"/>
  <c r="V16" i="4"/>
  <c r="W14" i="4"/>
  <c r="V14" i="4"/>
  <c r="C14" i="4"/>
  <c r="B14" i="4"/>
  <c r="W12" i="4"/>
  <c r="V12" i="4"/>
  <c r="C12" i="4"/>
  <c r="B12" i="4"/>
  <c r="W10" i="4"/>
  <c r="V10" i="4"/>
  <c r="C10" i="4"/>
  <c r="B10" i="4"/>
  <c r="W8" i="4"/>
  <c r="V8" i="4"/>
  <c r="U8" i="4"/>
  <c r="U10" i="4" s="1"/>
  <c r="U12" i="4" s="1"/>
  <c r="U14" i="4" s="1"/>
  <c r="U16" i="4" s="1"/>
  <c r="U18" i="4" s="1"/>
  <c r="U20" i="4" s="1"/>
  <c r="U22" i="4" s="1"/>
  <c r="U24" i="4" s="1"/>
  <c r="U26" i="4" s="1"/>
  <c r="U28" i="4" s="1"/>
  <c r="U30" i="4" s="1"/>
  <c r="U32" i="4" s="1"/>
  <c r="U34" i="4" s="1"/>
  <c r="U36" i="4" s="1"/>
  <c r="U38" i="4" s="1"/>
  <c r="U40" i="4" s="1"/>
  <c r="U42" i="4" s="1"/>
  <c r="U44" i="4" s="1"/>
  <c r="U46" i="4" s="1"/>
  <c r="U48" i="4" s="1"/>
  <c r="U50" i="4" s="1"/>
  <c r="D8" i="4"/>
  <c r="D10" i="4" s="1"/>
  <c r="D12" i="4" s="1"/>
  <c r="D14" i="4" s="1"/>
  <c r="D16" i="4" s="1"/>
  <c r="D18" i="4" s="1"/>
  <c r="D20" i="4" s="1"/>
  <c r="D22" i="4" s="1"/>
  <c r="D24" i="4" s="1"/>
  <c r="D26" i="4" s="1"/>
  <c r="D28" i="4" s="1"/>
  <c r="D30" i="4" s="1"/>
  <c r="D32" i="4" s="1"/>
  <c r="D34" i="4" s="1"/>
  <c r="D36" i="4" s="1"/>
  <c r="D38" i="4" s="1"/>
  <c r="D40" i="4" s="1"/>
  <c r="D42" i="4" s="1"/>
  <c r="D44" i="4" s="1"/>
  <c r="D46" i="4" s="1"/>
  <c r="D48" i="4" s="1"/>
  <c r="D50" i="4" s="1"/>
  <c r="D52" i="4" s="1"/>
  <c r="C8" i="4"/>
  <c r="B8" i="4"/>
  <c r="W6" i="4"/>
  <c r="V6" i="4"/>
  <c r="C6" i="4"/>
  <c r="B6" i="4"/>
</calcChain>
</file>

<file path=xl/sharedStrings.xml><?xml version="1.0" encoding="utf-8"?>
<sst xmlns="http://schemas.openxmlformats.org/spreadsheetml/2006/main" count="309" uniqueCount="180">
  <si>
    <t>中</t>
  </si>
  <si>
    <t>緑</t>
  </si>
  <si>
    <t>美</t>
  </si>
  <si>
    <t>幕西ファイヤーズ</t>
  </si>
  <si>
    <t>花</t>
  </si>
  <si>
    <t>若</t>
  </si>
  <si>
    <t>誉田ベアーズ</t>
  </si>
  <si>
    <t>穴川タイガース</t>
  </si>
  <si>
    <t>土気グリーンウエーブ</t>
  </si>
  <si>
    <t>打瀬ベイバスターズ</t>
  </si>
  <si>
    <t>泉谷メッツ</t>
  </si>
  <si>
    <t>稲丘ベアーズ</t>
  </si>
  <si>
    <t>有吉メッツ</t>
  </si>
  <si>
    <t>磯辺トータス</t>
  </si>
  <si>
    <t>高洲コンドルス</t>
  </si>
  <si>
    <t>Ⅱ部</t>
    <phoneticPr fontId="4"/>
  </si>
  <si>
    <t>二部</t>
    <phoneticPr fontId="4"/>
  </si>
  <si>
    <t>いなげパイレーツ</t>
  </si>
  <si>
    <t>小中台ＪＢＣ</t>
    <phoneticPr fontId="4"/>
  </si>
  <si>
    <t>あすみが丘コスモスキッド</t>
    <phoneticPr fontId="7"/>
  </si>
  <si>
    <t>あすみが丘ゴールデンスタ-ズ</t>
  </si>
  <si>
    <t>幸町リトルインデｲアンズ</t>
    <phoneticPr fontId="4"/>
  </si>
  <si>
    <t>真砂シーホークス</t>
    <rPh sb="0" eb="2">
      <t>マサゴ</t>
    </rPh>
    <phoneticPr fontId="4"/>
  </si>
  <si>
    <t>稲</t>
    <phoneticPr fontId="2"/>
  </si>
  <si>
    <t>緑</t>
    <phoneticPr fontId="2"/>
  </si>
  <si>
    <t>美</t>
    <rPh sb="0" eb="1">
      <t>ミ</t>
    </rPh>
    <phoneticPr fontId="2"/>
  </si>
  <si>
    <t>磯辺シーグルス</t>
    <phoneticPr fontId="7"/>
  </si>
  <si>
    <t>花</t>
    <phoneticPr fontId="2"/>
  </si>
  <si>
    <t>検見川クラブ</t>
    <rPh sb="0" eb="3">
      <t>ケミガワ</t>
    </rPh>
    <phoneticPr fontId="7"/>
  </si>
  <si>
    <t>平川ファイターズ</t>
    <phoneticPr fontId="7"/>
  </si>
  <si>
    <t>磯辺シャークス</t>
  </si>
  <si>
    <t>みつわ台H・千城台T・高根NS合同</t>
    <rPh sb="6" eb="9">
      <t>チシロダイ</t>
    </rPh>
    <rPh sb="11" eb="13">
      <t>タカネ</t>
    </rPh>
    <rPh sb="15" eb="17">
      <t>ゴウドウ</t>
    </rPh>
    <phoneticPr fontId="7"/>
  </si>
  <si>
    <t>千城台レッドシャーク</t>
    <rPh sb="0" eb="3">
      <t>チシロダイ</t>
    </rPh>
    <phoneticPr fontId="2"/>
  </si>
  <si>
    <t>花見川ヒューがーズ</t>
    <phoneticPr fontId="2"/>
  </si>
  <si>
    <t>幕張ヒーローズ</t>
    <phoneticPr fontId="2"/>
  </si>
  <si>
    <t>花園ライオンズ</t>
    <phoneticPr fontId="2"/>
  </si>
  <si>
    <t>千葉ラディアンツ</t>
    <rPh sb="0" eb="2">
      <t>チバ</t>
    </rPh>
    <phoneticPr fontId="2"/>
  </si>
  <si>
    <t>武石ブルーサンダー</t>
    <phoneticPr fontId="2"/>
  </si>
  <si>
    <t>ミヤコリトルベアーズ</t>
    <phoneticPr fontId="4"/>
  </si>
  <si>
    <t>新宿マリナーズ</t>
    <phoneticPr fontId="2"/>
  </si>
  <si>
    <t>院内イーグルス</t>
    <phoneticPr fontId="7"/>
  </si>
  <si>
    <t>今井ジュニアビーバーズ</t>
    <phoneticPr fontId="2"/>
  </si>
  <si>
    <t>稲荷スターズ</t>
    <rPh sb="0" eb="2">
      <t>イナリ</t>
    </rPh>
    <phoneticPr fontId="2"/>
  </si>
  <si>
    <t>愛生グレート</t>
    <phoneticPr fontId="2"/>
  </si>
  <si>
    <t>小倉台ライガース</t>
    <phoneticPr fontId="2"/>
  </si>
  <si>
    <t>桜木ライオンズ</t>
    <phoneticPr fontId="2"/>
  </si>
  <si>
    <t>都賀ジャガーズ</t>
    <rPh sb="0" eb="2">
      <t>ツガ</t>
    </rPh>
    <phoneticPr fontId="2"/>
  </si>
  <si>
    <t>都賀の台レッドウイングス</t>
    <phoneticPr fontId="2"/>
  </si>
  <si>
    <t>　　予定　８/21（日）開会式　</t>
    <rPh sb="2" eb="4">
      <t>ヨテイ</t>
    </rPh>
    <rPh sb="10" eb="11">
      <t>ニチ</t>
    </rPh>
    <rPh sb="12" eb="15">
      <t>カイカイシキ</t>
    </rPh>
    <phoneticPr fontId="2"/>
  </si>
  <si>
    <t>若</t>
    <phoneticPr fontId="2"/>
  </si>
  <si>
    <t>第４6回千葉市秋季中央大会</t>
    <phoneticPr fontId="4"/>
  </si>
  <si>
    <t>仁生松クラブ</t>
    <rPh sb="0" eb="1">
      <t>ニ</t>
    </rPh>
    <rPh sb="1" eb="2">
      <t>セイ</t>
    </rPh>
    <rPh sb="2" eb="3">
      <t>マツ</t>
    </rPh>
    <phoneticPr fontId="7"/>
  </si>
  <si>
    <t>ツインズ・柏井</t>
    <rPh sb="5" eb="7">
      <t>カシワイ</t>
    </rPh>
    <phoneticPr fontId="4"/>
  </si>
  <si>
    <t>黒潮・幕張昆陽クラブ</t>
    <rPh sb="0" eb="2">
      <t>クロシオ</t>
    </rPh>
    <rPh sb="3" eb="5">
      <t>マクハリ</t>
    </rPh>
    <rPh sb="5" eb="7">
      <t>コンヨウ</t>
    </rPh>
    <phoneticPr fontId="4"/>
  </si>
  <si>
    <t>こてはし台ヤングライオンズ</t>
    <rPh sb="4" eb="5">
      <t>ダイ</t>
    </rPh>
    <phoneticPr fontId="7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</si>
  <si>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</si>
  <si>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</si>
  <si>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</si>
  <si>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</si>
  <si>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</si>
  <si>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</si>
  <si>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</si>
  <si>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</si>
  <si>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</si>
  <si>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１０</t>
    <phoneticPr fontId="2"/>
  </si>
  <si>
    <t>１１</t>
    <phoneticPr fontId="2"/>
  </si>
  <si>
    <t>１２</t>
    <phoneticPr fontId="2"/>
  </si>
  <si>
    <t>１３</t>
    <phoneticPr fontId="2"/>
  </si>
  <si>
    <t>１４</t>
    <phoneticPr fontId="2"/>
  </si>
  <si>
    <t>大森フライヤーズ</t>
    <rPh sb="0" eb="2">
      <t>オオモリ</t>
    </rPh>
    <phoneticPr fontId="2"/>
  </si>
  <si>
    <t>８/２７(土)</t>
    <rPh sb="4" eb="7">
      <t>ド</t>
    </rPh>
    <phoneticPr fontId="2"/>
  </si>
  <si>
    <t>中田①</t>
    <rPh sb="0" eb="2">
      <t>ナカタ</t>
    </rPh>
    <phoneticPr fontId="2"/>
  </si>
  <si>
    <t>海浜Ｂ①</t>
    <rPh sb="0" eb="2">
      <t>カイヒン</t>
    </rPh>
    <phoneticPr fontId="2"/>
  </si>
  <si>
    <t>海浜Ｂ②</t>
    <rPh sb="0" eb="2">
      <t>カイヒン</t>
    </rPh>
    <phoneticPr fontId="2"/>
  </si>
  <si>
    <t>海浜Ｂ③</t>
    <rPh sb="0" eb="2">
      <t>カイヒン</t>
    </rPh>
    <phoneticPr fontId="2"/>
  </si>
  <si>
    <t>海浜Ａ②</t>
    <rPh sb="0" eb="2">
      <t>カイヒン</t>
    </rPh>
    <phoneticPr fontId="2"/>
  </si>
  <si>
    <t>海浜Ａ①</t>
    <rPh sb="0" eb="2">
      <t>カイヒン</t>
    </rPh>
    <phoneticPr fontId="2"/>
  </si>
  <si>
    <t>中田②</t>
    <rPh sb="0" eb="2">
      <t>ナカタ</t>
    </rPh>
    <phoneticPr fontId="2"/>
  </si>
  <si>
    <t>県軟式①</t>
    <rPh sb="0" eb="3">
      <t>ケンナンシキ</t>
    </rPh>
    <phoneticPr fontId="2"/>
  </si>
  <si>
    <t>県軟式②</t>
    <rPh sb="0" eb="3">
      <t>ケンナンシキ</t>
    </rPh>
    <phoneticPr fontId="2"/>
  </si>
  <si>
    <t>県軟式③</t>
    <rPh sb="0" eb="3">
      <t>ケンナンシキ</t>
    </rPh>
    <phoneticPr fontId="2"/>
  </si>
  <si>
    <t>中田③</t>
    <rPh sb="0" eb="2">
      <t>ナカタ</t>
    </rPh>
    <phoneticPr fontId="2"/>
  </si>
  <si>
    <t>海浜Ａ③</t>
    <phoneticPr fontId="2"/>
  </si>
  <si>
    <t>8</t>
    <phoneticPr fontId="2"/>
  </si>
  <si>
    <t>10</t>
    <phoneticPr fontId="2"/>
  </si>
  <si>
    <t>13</t>
    <phoneticPr fontId="2"/>
  </si>
  <si>
    <t>2</t>
    <phoneticPr fontId="2"/>
  </si>
  <si>
    <t>6</t>
    <phoneticPr fontId="2"/>
  </si>
  <si>
    <t>3</t>
    <phoneticPr fontId="2"/>
  </si>
  <si>
    <t>4</t>
    <phoneticPr fontId="2"/>
  </si>
  <si>
    <t>7</t>
    <phoneticPr fontId="2"/>
  </si>
  <si>
    <t>1</t>
    <phoneticPr fontId="2"/>
  </si>
  <si>
    <t>16</t>
    <phoneticPr fontId="2"/>
  </si>
  <si>
    <t>9</t>
    <phoneticPr fontId="2"/>
  </si>
  <si>
    <t>12</t>
    <phoneticPr fontId="2"/>
  </si>
  <si>
    <t>９/３(土)</t>
    <rPh sb="1" eb="6">
      <t>･3ド</t>
    </rPh>
    <phoneticPr fontId="2"/>
  </si>
  <si>
    <t>青葉①</t>
    <rPh sb="0" eb="2">
      <t>アオバ</t>
    </rPh>
    <phoneticPr fontId="2"/>
  </si>
  <si>
    <t>青葉②</t>
    <rPh sb="0" eb="2">
      <t>アオバ</t>
    </rPh>
    <phoneticPr fontId="2"/>
  </si>
  <si>
    <t>青葉③</t>
    <rPh sb="0" eb="2">
      <t>アオバ</t>
    </rPh>
    <phoneticPr fontId="2"/>
  </si>
  <si>
    <t>フクアリ1①</t>
    <phoneticPr fontId="2"/>
  </si>
  <si>
    <t>フクアリ１②</t>
    <phoneticPr fontId="2"/>
  </si>
  <si>
    <t>フクアリ１③</t>
    <phoneticPr fontId="2"/>
  </si>
  <si>
    <t>フクアリ1２①</t>
    <phoneticPr fontId="2"/>
  </si>
  <si>
    <t>フクアリ２②</t>
    <phoneticPr fontId="2"/>
  </si>
  <si>
    <t>フクアリ２③</t>
    <phoneticPr fontId="2"/>
  </si>
  <si>
    <t>5</t>
    <phoneticPr fontId="2"/>
  </si>
  <si>
    <t>15</t>
    <phoneticPr fontId="2"/>
  </si>
  <si>
    <t>0</t>
    <phoneticPr fontId="2"/>
  </si>
  <si>
    <t>９/１１(日)</t>
    <rPh sb="5" eb="6">
      <t>ニチ</t>
    </rPh>
    <phoneticPr fontId="2"/>
  </si>
  <si>
    <t>９/１１(日)</t>
    <phoneticPr fontId="2"/>
  </si>
  <si>
    <t>９/１０(土)</t>
    <rPh sb="5" eb="6">
      <t>ド</t>
    </rPh>
    <phoneticPr fontId="2"/>
  </si>
  <si>
    <t>中田②１５：００</t>
    <rPh sb="0" eb="2">
      <t>ナカタ</t>
    </rPh>
    <phoneticPr fontId="2"/>
  </si>
  <si>
    <t>フクアリ1②</t>
    <phoneticPr fontId="2"/>
  </si>
  <si>
    <t>フクアリ２①</t>
    <phoneticPr fontId="2"/>
  </si>
  <si>
    <t>みつわ①</t>
    <phoneticPr fontId="2"/>
  </si>
  <si>
    <t>みつわ②</t>
    <phoneticPr fontId="2"/>
  </si>
  <si>
    <t>９/１１(日)</t>
    <rPh sb="4" eb="7">
      <t>ニチ</t>
    </rPh>
    <phoneticPr fontId="2"/>
  </si>
  <si>
    <t>みつわ③</t>
    <phoneticPr fontId="2"/>
  </si>
  <si>
    <t>９/１７(土)</t>
    <rPh sb="4" eb="7">
      <t>ド</t>
    </rPh>
    <phoneticPr fontId="2"/>
  </si>
  <si>
    <t>フクアリ１①</t>
    <phoneticPr fontId="2"/>
  </si>
  <si>
    <t>９/１７(土)</t>
    <rPh sb="1" eb="7">
      <t>･17ド</t>
    </rPh>
    <phoneticPr fontId="2"/>
  </si>
  <si>
    <t>９/１９(祝・月)</t>
    <rPh sb="5" eb="6">
      <t>シュク</t>
    </rPh>
    <rPh sb="7" eb="8">
      <t>ゲツ</t>
    </rPh>
    <phoneticPr fontId="2"/>
  </si>
  <si>
    <t>　中田②</t>
    <rPh sb="1" eb="3">
      <t>ナカタ</t>
    </rPh>
    <phoneticPr fontId="2"/>
  </si>
  <si>
    <t>７-４</t>
    <phoneticPr fontId="2"/>
  </si>
  <si>
    <t>７-３</t>
    <phoneticPr fontId="2"/>
  </si>
  <si>
    <t>３１</t>
    <phoneticPr fontId="2"/>
  </si>
  <si>
    <t>０</t>
    <phoneticPr fontId="2"/>
  </si>
  <si>
    <t>１５</t>
    <phoneticPr fontId="2"/>
  </si>
  <si>
    <t>　中田③</t>
    <rPh sb="1" eb="3">
      <t>ナカタ</t>
    </rPh>
    <phoneticPr fontId="2"/>
  </si>
  <si>
    <t>中田①１０：００</t>
    <rPh sb="0" eb="2">
      <t>ナカタ</t>
    </rPh>
    <phoneticPr fontId="2"/>
  </si>
  <si>
    <t>中田②１２：００</t>
    <rPh sb="0" eb="2">
      <t>ナカタ</t>
    </rPh>
    <phoneticPr fontId="2"/>
  </si>
  <si>
    <t>３－６</t>
    <phoneticPr fontId="2"/>
  </si>
  <si>
    <t>３－２</t>
    <phoneticPr fontId="2"/>
  </si>
  <si>
    <t>＊千葉市スポーツ連盟本大会出場８チーム決定！　本大会開会式：１０/３０(日)青葉の森</t>
    <rPh sb="1" eb="4">
      <t>チバシ</t>
    </rPh>
    <rPh sb="8" eb="10">
      <t>レンメイ</t>
    </rPh>
    <rPh sb="10" eb="13">
      <t>ホンタイカイ</t>
    </rPh>
    <rPh sb="13" eb="15">
      <t>シュツジョウ</t>
    </rPh>
    <rPh sb="19" eb="21">
      <t>ケッテイ</t>
    </rPh>
    <rPh sb="23" eb="26">
      <t>ホンタイカイ</t>
    </rPh>
    <rPh sb="26" eb="29">
      <t>カイカイシキ</t>
    </rPh>
    <rPh sb="35" eb="38">
      <t>ニチ</t>
    </rPh>
    <rPh sb="38" eb="40">
      <t>アオバ</t>
    </rPh>
    <rPh sb="41" eb="42">
      <t>モリ</t>
    </rPh>
    <phoneticPr fontId="2"/>
  </si>
  <si>
    <t>１１／６(日）</t>
    <rPh sb="5" eb="6">
      <t>ニチ</t>
    </rPh>
    <phoneticPr fontId="2"/>
  </si>
  <si>
    <t>１１／３（祝）</t>
    <rPh sb="5" eb="6">
      <t>シュク</t>
    </rPh>
    <phoneticPr fontId="2"/>
  </si>
  <si>
    <t>４０</t>
    <phoneticPr fontId="2"/>
  </si>
  <si>
    <t>４１</t>
    <phoneticPr fontId="2"/>
  </si>
  <si>
    <t>４２</t>
    <phoneticPr fontId="2"/>
  </si>
  <si>
    <t>４３</t>
    <phoneticPr fontId="2"/>
  </si>
  <si>
    <t>４４</t>
    <phoneticPr fontId="2"/>
  </si>
  <si>
    <t>４５</t>
    <phoneticPr fontId="2"/>
  </si>
  <si>
    <t>４６</t>
    <phoneticPr fontId="2"/>
  </si>
  <si>
    <t>１１／５(土)</t>
    <rPh sb="4" eb="7">
      <t>ド</t>
    </rPh>
    <phoneticPr fontId="2"/>
  </si>
  <si>
    <t>青葉①１０：００</t>
    <rPh sb="0" eb="2">
      <t>アオバ</t>
    </rPh>
    <phoneticPr fontId="2"/>
  </si>
  <si>
    <t>１１／５(土)</t>
    <phoneticPr fontId="2"/>
  </si>
  <si>
    <t>青葉②１２：００</t>
    <rPh sb="0" eb="2">
      <t>アオバ</t>
    </rPh>
    <phoneticPr fontId="2"/>
  </si>
  <si>
    <t>１１/３(日)～２３(日)仮予定</t>
    <rPh sb="10" eb="13">
      <t>ニチ</t>
    </rPh>
    <rPh sb="13" eb="16">
      <t>カリヨテイ</t>
    </rPh>
    <phoneticPr fontId="2"/>
  </si>
  <si>
    <t>海浜Ｂ③１３：３０</t>
    <phoneticPr fontId="2"/>
  </si>
  <si>
    <t>海浜Ａ③１３：３０</t>
    <rPh sb="0" eb="2">
      <t>カイヒン</t>
    </rPh>
    <phoneticPr fontId="2"/>
  </si>
  <si>
    <t>青葉①１１：３０</t>
    <rPh sb="0" eb="2">
      <t>アオバ</t>
    </rPh>
    <phoneticPr fontId="2"/>
  </si>
  <si>
    <t>１７</t>
    <phoneticPr fontId="2"/>
  </si>
  <si>
    <t>１</t>
    <phoneticPr fontId="2"/>
  </si>
  <si>
    <t>５</t>
    <phoneticPr fontId="2"/>
  </si>
  <si>
    <t>4-0</t>
    <phoneticPr fontId="2"/>
  </si>
  <si>
    <t>4-1</t>
    <phoneticPr fontId="2"/>
  </si>
  <si>
    <t>3</t>
    <phoneticPr fontId="2"/>
  </si>
  <si>
    <t>1</t>
    <phoneticPr fontId="2"/>
  </si>
  <si>
    <t>１１／１３(日）</t>
    <rPh sb="6" eb="7">
      <t>ニチ</t>
    </rPh>
    <phoneticPr fontId="2"/>
  </si>
  <si>
    <t>青葉②１３：００</t>
    <rPh sb="0" eb="2">
      <t>アオバ</t>
    </rPh>
    <phoneticPr fontId="2"/>
  </si>
  <si>
    <t>11/２０(日)</t>
    <rPh sb="5" eb="8">
      <t>ニチ</t>
    </rPh>
    <phoneticPr fontId="2"/>
  </si>
  <si>
    <t>２</t>
    <phoneticPr fontId="2"/>
  </si>
  <si>
    <t>３</t>
    <phoneticPr fontId="2"/>
  </si>
  <si>
    <t>4</t>
    <phoneticPr fontId="2"/>
  </si>
  <si>
    <t>優勝</t>
    <rPh sb="0" eb="2">
      <t>ユウショウ</t>
    </rPh>
    <phoneticPr fontId="2"/>
  </si>
  <si>
    <t>準優勝</t>
    <rPh sb="0" eb="3">
      <t>ジュンユウショウ</t>
    </rPh>
    <phoneticPr fontId="2"/>
  </si>
  <si>
    <t>３位</t>
    <rPh sb="1" eb="2">
      <t>イ</t>
    </rPh>
    <phoneticPr fontId="2"/>
  </si>
  <si>
    <t>閉会式</t>
    <rPh sb="0" eb="3">
      <t>ヘイカイシキ</t>
    </rPh>
    <phoneticPr fontId="2"/>
  </si>
  <si>
    <t>表彰チーム集合１０時</t>
    <rPh sb="0" eb="2">
      <t>ヒョウショウ</t>
    </rPh>
    <rPh sb="5" eb="7">
      <t>シュウゴウ</t>
    </rPh>
    <rPh sb="9" eb="10">
      <t>ジ</t>
    </rPh>
    <phoneticPr fontId="2"/>
  </si>
  <si>
    <t>海浜Ｂ②１１：３０</t>
    <rPh sb="0" eb="2">
      <t>カイヒン</t>
    </rPh>
    <phoneticPr fontId="2"/>
  </si>
  <si>
    <t>磯辺シャークス</t>
    <rPh sb="0" eb="2">
      <t>イソベ</t>
    </rPh>
    <phoneticPr fontId="2"/>
  </si>
  <si>
    <t>花園ライオンズ</t>
    <rPh sb="0" eb="2">
      <t>ハナゾノ</t>
    </rPh>
    <phoneticPr fontId="2"/>
  </si>
  <si>
    <t>0</t>
    <phoneticPr fontId="2"/>
  </si>
  <si>
    <t>5</t>
    <phoneticPr fontId="2"/>
  </si>
  <si>
    <t>雨天変更掲載</t>
    <rPh sb="0" eb="2">
      <t>ウテン</t>
    </rPh>
    <rPh sb="2" eb="4">
      <t>ヘンコウ</t>
    </rPh>
    <rPh sb="4" eb="6">
      <t>ケイサイ</t>
    </rPh>
    <phoneticPr fontId="2"/>
  </si>
  <si>
    <t>１2／３(土)</t>
    <rPh sb="4" eb="7">
      <t>ド</t>
    </rPh>
    <phoneticPr fontId="2"/>
  </si>
  <si>
    <t>フクダスタジアム　１１時</t>
    <rPh sb="11" eb="12">
      <t>ジ</t>
    </rPh>
    <phoneticPr fontId="2"/>
  </si>
  <si>
    <t>12/３（土）　　フクダスタジアム①９：３０（Ⅰ部決勝）　閉会式予定　１１時　表彰チーム集合１０時　　</t>
    <rPh sb="5" eb="6">
      <t>ド</t>
    </rPh>
    <rPh sb="24" eb="25">
      <t>ブ</t>
    </rPh>
    <rPh sb="25" eb="27">
      <t>ケッショウ</t>
    </rPh>
    <rPh sb="29" eb="32">
      <t>ヘイカイシキ</t>
    </rPh>
    <rPh sb="32" eb="34">
      <t>ヨテイ</t>
    </rPh>
    <rPh sb="37" eb="38">
      <t>ジ</t>
    </rPh>
    <rPh sb="39" eb="41">
      <t>ヒョウショウ</t>
    </rPh>
    <rPh sb="44" eb="46">
      <t>シュウゴウ</t>
    </rPh>
    <rPh sb="48" eb="49">
      <t>ジ</t>
    </rPh>
    <phoneticPr fontId="2"/>
  </si>
  <si>
    <t>磯辺シーグルス</t>
    <phoneticPr fontId="2"/>
  </si>
  <si>
    <t>高洲コンドルス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</si>
</sst>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B05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theme="0"/>
      <name val="ＭＳ Ｐゴシック"/>
      <family val="2"/>
      <charset val="128"/>
      <scheme val="minor"/>
    </font>
    <font>
      <sz val="10"/>
      <color theme="0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10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9"/>
      <color theme="1"/>
      <name val="ＭＳ Ｐ明朝"/>
      <family val="1"/>
      <charset val="128"/>
    </font>
    <font>
      <sz val="11"/>
      <color theme="0"/>
      <name val="ＭＳ Ｐゴシック"/>
      <family val="3"/>
      <charset val="128"/>
      <scheme val="minor"/>
    </font>
    <font>
      <sz val="6"/>
      <color theme="0"/>
      <name val="ＭＳ Ｐゴシック"/>
      <family val="3"/>
      <charset val="128"/>
      <scheme val="minor"/>
    </font>
    <font>
      <sz val="11"/>
      <color theme="0"/>
      <name val="游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2"/>
      <color theme="1"/>
      <name val="ＭＳ Ｐ明朝"/>
      <family val="1"/>
      <charset val="128"/>
    </font>
    <font>
      <sz val="10"/>
      <color rgb="FF0070C0"/>
      <name val="ＭＳ Ｐ明朝"/>
      <family val="1"/>
      <charset val="128"/>
    </font>
    <font>
      <sz val="8"/>
      <color rgb="FF0070C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sz val="11"/>
      <color theme="0" tint="-0.249977111117893"/>
      <name val="ＭＳ Ｐ明朝"/>
      <family val="1"/>
      <charset val="128"/>
    </font>
    <font>
      <sz val="10"/>
      <color theme="0" tint="-0.249977111117893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b/>
      <sz val="8"/>
      <color rgb="FFFF0000"/>
      <name val="ＭＳ Ｐ明朝"/>
      <family val="1"/>
      <charset val="128"/>
    </font>
    <font>
      <sz val="11"/>
      <color theme="0" tint="-0.249977111117893"/>
      <name val="ＭＳ Ｐゴシック"/>
      <family val="2"/>
      <charset val="128"/>
      <scheme val="minor"/>
    </font>
    <font>
      <sz val="9"/>
      <color theme="0" tint="-0.249977111117893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10"/>
      <color theme="0" tint="-0.34998626667073579"/>
      <name val="ＭＳ Ｐ明朝"/>
      <family val="1"/>
      <charset val="128"/>
    </font>
    <font>
      <b/>
      <sz val="10"/>
      <color theme="0" tint="-0.249977111117893"/>
      <name val="ＭＳ Ｐ明朝"/>
      <family val="1"/>
      <charset val="128"/>
    </font>
    <font>
      <b/>
      <sz val="11"/>
      <color rgb="FFFF0000"/>
      <name val="ＭＳ Ｐゴシック"/>
      <family val="2"/>
      <charset val="128"/>
      <scheme val="minor"/>
    </font>
    <font>
      <sz val="9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1"/>
      <color theme="0" tint="-0.34998626667073579"/>
      <name val="ＭＳ Ｐゴシック"/>
      <family val="2"/>
      <charset val="128"/>
      <scheme val="minor"/>
    </font>
    <font>
      <sz val="11"/>
      <color theme="0" tint="-0.34998626667073579"/>
      <name val="ＭＳ Ｐゴシック"/>
      <family val="2"/>
      <charset val="128"/>
      <scheme val="minor"/>
    </font>
    <font>
      <sz val="12"/>
      <color theme="0" tint="-0.34998626667073579"/>
      <name val="ＭＳ Ｐ明朝"/>
      <family val="1"/>
      <charset val="128"/>
    </font>
    <font>
      <sz val="12"/>
      <color theme="0" tint="-0.34998626667073579"/>
      <name val="ＭＳ Ｐゴシック"/>
      <family val="2"/>
      <charset val="128"/>
      <scheme val="minor"/>
    </font>
    <font>
      <b/>
      <sz val="10"/>
      <color theme="0" tint="-0.34998626667073579"/>
      <name val="ＭＳ Ｐゴシック"/>
      <family val="2"/>
      <charset val="128"/>
      <scheme val="minor"/>
    </font>
    <font>
      <b/>
      <sz val="11"/>
      <color theme="0" tint="-0.249977111117893"/>
      <name val="ＭＳ Ｐゴシック"/>
      <family val="2"/>
      <charset val="128"/>
      <scheme val="minor"/>
    </font>
    <font>
      <sz val="12"/>
      <color theme="0" tint="-0.249977111117893"/>
      <name val="ＭＳ Ｐ明朝"/>
      <family val="1"/>
      <charset val="128"/>
    </font>
    <font>
      <sz val="12"/>
      <color theme="0" tint="-0.249977111117893"/>
      <name val="ＭＳ Ｐゴシック"/>
      <family val="2"/>
      <charset val="128"/>
      <scheme val="minor"/>
    </font>
    <font>
      <b/>
      <sz val="10"/>
      <color theme="0" tint="-0.249977111117893"/>
      <name val="ＭＳ Ｐゴシック"/>
      <family val="2"/>
      <charset val="128"/>
      <scheme val="minor"/>
    </font>
    <font>
      <b/>
      <sz val="14"/>
      <color rgb="FFFF0000"/>
      <name val="ＭＳ Ｐ明朝"/>
      <family val="1"/>
      <charset val="128"/>
    </font>
    <font>
      <sz val="8"/>
      <color theme="0" tint="-0.249977111117893"/>
      <name val="ＭＳ Ｐ明朝"/>
      <family val="1"/>
      <charset val="128"/>
    </font>
    <font>
      <sz val="14"/>
      <color rgb="FFFF0000"/>
      <name val="ＭＳ Ｐゴシック"/>
      <family val="2"/>
      <charset val="128"/>
      <scheme val="minor"/>
    </font>
    <font>
      <sz val="14"/>
      <color rgb="FFFF0000"/>
      <name val="ＭＳ Ｐ明朝"/>
      <family val="1"/>
      <charset val="128"/>
    </font>
    <font>
      <b/>
      <sz val="10"/>
      <color theme="1"/>
      <name val="ＭＳ Ｐゴシック"/>
      <family val="2"/>
      <charset val="128"/>
      <scheme val="minor"/>
    </font>
    <font>
      <b/>
      <sz val="8"/>
      <color theme="1"/>
      <name val="ＭＳ Ｐ明朝"/>
      <family val="1"/>
      <charset val="128"/>
    </font>
    <font>
      <b/>
      <sz val="11"/>
      <color theme="0" tint="-0.249977111117893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4"/>
      <color theme="1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n">
        <color indexed="64"/>
      </left>
      <right/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/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 style="thin">
        <color indexed="64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ck">
        <color rgb="FFFF0000"/>
      </left>
      <right/>
      <top style="thin">
        <color indexed="64"/>
      </top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 style="thick">
        <color rgb="FFFF0000"/>
      </left>
      <right/>
      <top style="medium">
        <color theme="1"/>
      </top>
      <bottom style="medium">
        <color theme="1"/>
      </bottom>
      <diagonal/>
    </border>
    <border>
      <left/>
      <right style="thick">
        <color rgb="FFFF0000"/>
      </right>
      <top style="medium">
        <color theme="1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ck">
        <color rgb="FFFF0000"/>
      </right>
      <top/>
      <bottom style="medium">
        <color theme="1"/>
      </bottom>
      <diagonal/>
    </border>
    <border>
      <left/>
      <right style="thin">
        <color indexed="64"/>
      </right>
      <top style="medium">
        <color theme="1"/>
      </top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/>
      <top style="medium">
        <color theme="1"/>
      </top>
      <bottom/>
      <diagonal/>
    </border>
    <border>
      <left/>
      <right style="thick">
        <color rgb="FFFF0000"/>
      </right>
      <top style="medium">
        <color theme="1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25">
    <xf numFmtId="0" fontId="0" fillId="0" borderId="0" xfId="0">
      <alignment vertical="center"/>
    </xf>
    <xf numFmtId="0" fontId="3" fillId="0" borderId="0" xfId="1" applyFont="1" applyAlignment="1">
      <alignment horizontal="right"/>
    </xf>
    <xf numFmtId="49" fontId="6" fillId="2" borderId="2" xfId="0" applyNumberFormat="1" applyFont="1" applyFill="1" applyBorder="1" applyAlignment="1">
      <alignment horizontal="right"/>
    </xf>
    <xf numFmtId="49" fontId="6" fillId="2" borderId="0" xfId="0" applyNumberFormat="1" applyFont="1" applyFill="1" applyAlignment="1">
      <alignment horizontal="right"/>
    </xf>
    <xf numFmtId="49" fontId="6" fillId="2" borderId="0" xfId="1" applyNumberFormat="1" applyFont="1" applyFill="1" applyAlignment="1">
      <alignment horizontal="right"/>
    </xf>
    <xf numFmtId="0" fontId="12" fillId="2" borderId="0" xfId="1" applyFont="1" applyFill="1" applyAlignment="1">
      <alignment horizontal="center" vertical="center" shrinkToFit="1"/>
    </xf>
    <xf numFmtId="0" fontId="12" fillId="2" borderId="0" xfId="1" applyFont="1" applyFill="1" applyAlignment="1">
      <alignment vertical="center" shrinkToFit="1"/>
    </xf>
    <xf numFmtId="49" fontId="6" fillId="2" borderId="7" xfId="0" applyNumberFormat="1" applyFont="1" applyFill="1" applyBorder="1" applyAlignment="1"/>
    <xf numFmtId="49" fontId="6" fillId="2" borderId="7" xfId="0" applyNumberFormat="1" applyFont="1" applyFill="1" applyBorder="1" applyAlignment="1">
      <alignment horizontal="right"/>
    </xf>
    <xf numFmtId="0" fontId="12" fillId="2" borderId="0" xfId="1" applyFont="1" applyFill="1" applyAlignment="1">
      <alignment vertical="center"/>
    </xf>
    <xf numFmtId="49" fontId="6" fillId="2" borderId="10" xfId="0" applyNumberFormat="1" applyFont="1" applyFill="1" applyBorder="1" applyAlignment="1">
      <alignment horizontal="right"/>
    </xf>
    <xf numFmtId="0" fontId="10" fillId="2" borderId="0" xfId="1" applyFont="1" applyFill="1"/>
    <xf numFmtId="0" fontId="5" fillId="0" borderId="0" xfId="1" applyFont="1"/>
    <xf numFmtId="49" fontId="6" fillId="2" borderId="0" xfId="0" applyNumberFormat="1" applyFont="1" applyFill="1" applyAlignment="1"/>
    <xf numFmtId="0" fontId="11" fillId="2" borderId="0" xfId="1" applyFont="1" applyFill="1"/>
    <xf numFmtId="49" fontId="6" fillId="2" borderId="0" xfId="1" applyNumberFormat="1" applyFont="1" applyFill="1"/>
    <xf numFmtId="0" fontId="14" fillId="0" borderId="0" xfId="1" applyFont="1"/>
    <xf numFmtId="0" fontId="14" fillId="2" borderId="0" xfId="1" applyFont="1" applyFill="1"/>
    <xf numFmtId="0" fontId="6" fillId="2" borderId="0" xfId="1" applyFont="1" applyFill="1" applyAlignment="1">
      <alignment horizontal="center" vertical="center" shrinkToFit="1"/>
    </xf>
    <xf numFmtId="0" fontId="6" fillId="2" borderId="0" xfId="1" applyFont="1" applyFill="1" applyAlignment="1">
      <alignment vertical="center" shrinkToFit="1"/>
    </xf>
    <xf numFmtId="0" fontId="16" fillId="2" borderId="0" xfId="0" applyFont="1" applyFill="1" applyAlignment="1">
      <alignment horizontal="right" vertical="center" shrinkToFit="1"/>
    </xf>
    <xf numFmtId="0" fontId="12" fillId="2" borderId="0" xfId="2" applyFont="1" applyFill="1" applyAlignment="1">
      <alignment horizontal="right" vertical="center"/>
    </xf>
    <xf numFmtId="49" fontId="11" fillId="2" borderId="0" xfId="2" applyNumberFormat="1" applyFont="1" applyFill="1" applyAlignment="1">
      <alignment shrinkToFit="1"/>
    </xf>
    <xf numFmtId="0" fontId="12" fillId="2" borderId="0" xfId="2" applyFont="1" applyFill="1" applyAlignment="1">
      <alignment horizontal="right"/>
    </xf>
    <xf numFmtId="49" fontId="11" fillId="2" borderId="0" xfId="2" applyNumberFormat="1" applyFont="1" applyFill="1" applyAlignment="1">
      <alignment horizontal="center"/>
    </xf>
    <xf numFmtId="49" fontId="11" fillId="2" borderId="0" xfId="2" applyNumberFormat="1" applyFont="1" applyFill="1" applyAlignment="1">
      <alignment horizontal="right"/>
    </xf>
    <xf numFmtId="49" fontId="12" fillId="2" borderId="0" xfId="2" applyNumberFormat="1" applyFont="1" applyFill="1" applyAlignment="1">
      <alignment horizontal="right"/>
    </xf>
    <xf numFmtId="0" fontId="12" fillId="2" borderId="0" xfId="2" quotePrefix="1" applyFont="1" applyFill="1" applyAlignment="1">
      <alignment horizontal="right"/>
    </xf>
    <xf numFmtId="0" fontId="12" fillId="2" borderId="0" xfId="1" applyFont="1" applyFill="1" applyAlignment="1">
      <alignment horizontal="right"/>
    </xf>
    <xf numFmtId="0" fontId="17" fillId="2" borderId="0" xfId="3" applyFont="1" applyFill="1" applyAlignment="1">
      <alignment vertical="top"/>
    </xf>
    <xf numFmtId="0" fontId="12" fillId="2" borderId="0" xfId="1" applyFont="1" applyFill="1" applyAlignment="1">
      <alignment horizontal="right" vertical="center" shrinkToFit="1"/>
    </xf>
    <xf numFmtId="0" fontId="12" fillId="2" borderId="0" xfId="1" applyFont="1" applyFill="1" applyAlignment="1">
      <alignment horizontal="right" vertical="center"/>
    </xf>
    <xf numFmtId="0" fontId="6" fillId="2" borderId="0" xfId="1" applyFont="1" applyFill="1" applyAlignment="1">
      <alignment horizontal="right" vertical="center" shrinkToFit="1"/>
    </xf>
    <xf numFmtId="49" fontId="12" fillId="2" borderId="0" xfId="1" applyNumberFormat="1" applyFont="1" applyFill="1" applyAlignment="1">
      <alignment horizontal="right"/>
    </xf>
    <xf numFmtId="49" fontId="17" fillId="2" borderId="0" xfId="2" applyNumberFormat="1" applyFont="1" applyFill="1" applyAlignment="1">
      <alignment horizontal="center" vertical="top"/>
    </xf>
    <xf numFmtId="0" fontId="0" fillId="2" borderId="0" xfId="0" applyFill="1" applyAlignment="1">
      <alignment horizontal="center" vertical="top"/>
    </xf>
    <xf numFmtId="49" fontId="11" fillId="2" borderId="0" xfId="0" applyNumberFormat="1" applyFont="1" applyFill="1" applyAlignment="1">
      <alignment horizontal="center"/>
    </xf>
    <xf numFmtId="49" fontId="11" fillId="2" borderId="7" xfId="0" applyNumberFormat="1" applyFont="1" applyFill="1" applyBorder="1" applyAlignment="1">
      <alignment horizontal="center"/>
    </xf>
    <xf numFmtId="49" fontId="6" fillId="2" borderId="5" xfId="0" applyNumberFormat="1" applyFont="1" applyFill="1" applyBorder="1" applyAlignment="1">
      <alignment horizontal="right"/>
    </xf>
    <xf numFmtId="49" fontId="6" fillId="2" borderId="8" xfId="0" applyNumberFormat="1" applyFont="1" applyFill="1" applyBorder="1" applyAlignment="1">
      <alignment horizontal="right"/>
    </xf>
    <xf numFmtId="49" fontId="6" fillId="2" borderId="4" xfId="0" applyNumberFormat="1" applyFont="1" applyFill="1" applyBorder="1" applyAlignment="1">
      <alignment horizontal="center"/>
    </xf>
    <xf numFmtId="0" fontId="18" fillId="2" borderId="0" xfId="0" applyFont="1" applyFill="1">
      <alignment vertical="center"/>
    </xf>
    <xf numFmtId="0" fontId="19" fillId="2" borderId="0" xfId="1" applyFont="1" applyFill="1"/>
    <xf numFmtId="0" fontId="19" fillId="2" borderId="0" xfId="1" applyFont="1" applyFill="1" applyAlignment="1">
      <alignment horizontal="right"/>
    </xf>
    <xf numFmtId="0" fontId="20" fillId="2" borderId="0" xfId="1" applyFont="1" applyFill="1" applyAlignment="1">
      <alignment horizontal="right"/>
    </xf>
    <xf numFmtId="0" fontId="21" fillId="2" borderId="0" xfId="0" applyFont="1" applyFill="1" applyAlignment="1">
      <alignment horizontal="center" vertical="center" shrinkToFit="1"/>
    </xf>
    <xf numFmtId="0" fontId="20" fillId="2" borderId="0" xfId="3" applyFont="1" applyFill="1" applyAlignment="1">
      <alignment horizontal="center" vertical="center" shrinkToFit="1"/>
    </xf>
    <xf numFmtId="0" fontId="19" fillId="2" borderId="0" xfId="0" applyFont="1" applyFill="1" applyAlignment="1">
      <alignment vertical="center" shrinkToFit="1"/>
    </xf>
    <xf numFmtId="0" fontId="19" fillId="2" borderId="0" xfId="0" applyFont="1" applyFill="1" applyAlignment="1">
      <alignment horizontal="left" vertical="center" shrinkToFit="1"/>
    </xf>
    <xf numFmtId="49" fontId="19" fillId="2" borderId="0" xfId="0" applyNumberFormat="1" applyFont="1" applyFill="1" applyAlignment="1">
      <alignment horizontal="left" vertical="center" shrinkToFit="1"/>
    </xf>
    <xf numFmtId="49" fontId="19" fillId="2" borderId="0" xfId="0" applyNumberFormat="1" applyFont="1" applyFill="1" applyAlignment="1">
      <alignment vertical="center" shrinkToFit="1"/>
    </xf>
    <xf numFmtId="0" fontId="22" fillId="2" borderId="0" xfId="0" applyFont="1" applyFill="1">
      <alignment vertical="center"/>
    </xf>
    <xf numFmtId="0" fontId="11" fillId="0" borderId="0" xfId="1" applyFont="1"/>
    <xf numFmtId="0" fontId="23" fillId="0" borderId="0" xfId="1" applyFont="1" applyAlignment="1">
      <alignment horizontal="right"/>
    </xf>
    <xf numFmtId="0" fontId="15" fillId="2" borderId="0" xfId="1" applyFont="1" applyFill="1" applyAlignment="1">
      <alignment horizontal="center"/>
    </xf>
    <xf numFmtId="0" fontId="24" fillId="2" borderId="0" xfId="4" applyFont="1" applyFill="1" applyAlignment="1">
      <alignment horizontal="center" vertical="center" shrinkToFit="1"/>
    </xf>
    <xf numFmtId="0" fontId="25" fillId="2" borderId="0" xfId="4" applyFont="1" applyFill="1" applyAlignment="1">
      <alignment horizontal="center" vertical="center" shrinkToFit="1"/>
    </xf>
    <xf numFmtId="0" fontId="26" fillId="2" borderId="0" xfId="0" applyFont="1" applyFill="1">
      <alignment vertical="center"/>
    </xf>
    <xf numFmtId="0" fontId="10" fillId="2" borderId="0" xfId="1" applyFont="1" applyFill="1" applyAlignment="1">
      <alignment shrinkToFit="1"/>
    </xf>
    <xf numFmtId="49" fontId="6" fillId="2" borderId="0" xfId="0" applyNumberFormat="1" applyFont="1" applyFill="1" applyAlignment="1">
      <alignment horizontal="center"/>
    </xf>
    <xf numFmtId="49" fontId="6" fillId="2" borderId="2" xfId="0" applyNumberFormat="1" applyFont="1" applyFill="1" applyBorder="1" applyAlignment="1">
      <alignment horizontal="center"/>
    </xf>
    <xf numFmtId="49" fontId="6" fillId="2" borderId="11" xfId="0" applyNumberFormat="1" applyFont="1" applyFill="1" applyBorder="1" applyAlignment="1">
      <alignment horizontal="center"/>
    </xf>
    <xf numFmtId="49" fontId="6" fillId="2" borderId="6" xfId="0" applyNumberFormat="1" applyFont="1" applyFill="1" applyBorder="1" applyAlignment="1">
      <alignment horizontal="center"/>
    </xf>
    <xf numFmtId="0" fontId="30" fillId="2" borderId="0" xfId="1" applyFont="1" applyFill="1" applyAlignment="1">
      <alignment horizontal="center" vertical="center" shrinkToFit="1"/>
    </xf>
    <xf numFmtId="0" fontId="30" fillId="2" borderId="4" xfId="1" applyFont="1" applyFill="1" applyBorder="1" applyAlignment="1">
      <alignment horizontal="center" vertical="center" shrinkToFit="1"/>
    </xf>
    <xf numFmtId="49" fontId="30" fillId="2" borderId="0" xfId="1" applyNumberFormat="1" applyFont="1" applyFill="1" applyAlignment="1">
      <alignment horizontal="center" shrinkToFit="1"/>
    </xf>
    <xf numFmtId="49" fontId="30" fillId="2" borderId="7" xfId="0" applyNumberFormat="1" applyFont="1" applyFill="1" applyBorder="1" applyAlignment="1">
      <alignment horizontal="center" shrinkToFit="1"/>
    </xf>
    <xf numFmtId="49" fontId="30" fillId="2" borderId="0" xfId="0" applyNumberFormat="1" applyFont="1" applyFill="1" applyAlignment="1">
      <alignment horizontal="center" shrinkToFit="1"/>
    </xf>
    <xf numFmtId="49" fontId="31" fillId="2" borderId="0" xfId="2" applyNumberFormat="1" applyFont="1" applyFill="1" applyAlignment="1">
      <alignment horizontal="center"/>
    </xf>
    <xf numFmtId="49" fontId="32" fillId="2" borderId="0" xfId="1" applyNumberFormat="1" applyFont="1" applyFill="1" applyAlignment="1">
      <alignment horizontal="center"/>
    </xf>
    <xf numFmtId="49" fontId="32" fillId="2" borderId="2" xfId="0" applyNumberFormat="1" applyFont="1" applyFill="1" applyBorder="1" applyAlignment="1">
      <alignment horizontal="center"/>
    </xf>
    <xf numFmtId="49" fontId="32" fillId="2" borderId="8" xfId="0" applyNumberFormat="1" applyFont="1" applyFill="1" applyBorder="1" applyAlignment="1">
      <alignment horizontal="center"/>
    </xf>
    <xf numFmtId="49" fontId="32" fillId="2" borderId="7" xfId="0" applyNumberFormat="1" applyFont="1" applyFill="1" applyBorder="1" applyAlignment="1">
      <alignment horizontal="center"/>
    </xf>
    <xf numFmtId="49" fontId="32" fillId="2" borderId="6" xfId="0" applyNumberFormat="1" applyFont="1" applyFill="1" applyBorder="1" applyAlignment="1">
      <alignment horizontal="center"/>
    </xf>
    <xf numFmtId="49" fontId="31" fillId="2" borderId="0" xfId="0" applyNumberFormat="1" applyFont="1" applyFill="1" applyAlignment="1">
      <alignment horizontal="center"/>
    </xf>
    <xf numFmtId="49" fontId="32" fillId="2" borderId="5" xfId="0" applyNumberFormat="1" applyFont="1" applyFill="1" applyBorder="1" applyAlignment="1">
      <alignment horizontal="center"/>
    </xf>
    <xf numFmtId="49" fontId="32" fillId="2" borderId="0" xfId="0" applyNumberFormat="1" applyFont="1" applyFill="1" applyAlignment="1">
      <alignment horizontal="center"/>
    </xf>
    <xf numFmtId="49" fontId="33" fillId="2" borderId="0" xfId="2" applyNumberFormat="1" applyFont="1" applyFill="1" applyAlignment="1">
      <alignment horizontal="center"/>
    </xf>
    <xf numFmtId="49" fontId="32" fillId="2" borderId="0" xfId="1" applyNumberFormat="1" applyFont="1" applyFill="1" applyAlignment="1">
      <alignment horizontal="right"/>
    </xf>
    <xf numFmtId="49" fontId="32" fillId="2" borderId="2" xfId="0" applyNumberFormat="1" applyFont="1" applyFill="1" applyBorder="1" applyAlignment="1"/>
    <xf numFmtId="49" fontId="32" fillId="2" borderId="0" xfId="0" applyNumberFormat="1" applyFont="1" applyFill="1" applyAlignment="1"/>
    <xf numFmtId="49" fontId="31" fillId="2" borderId="0" xfId="0" applyNumberFormat="1" applyFont="1" applyFill="1" applyAlignment="1">
      <alignment horizontal="left"/>
    </xf>
    <xf numFmtId="49" fontId="31" fillId="2" borderId="0" xfId="0" applyNumberFormat="1" applyFont="1" applyFill="1" applyAlignment="1"/>
    <xf numFmtId="49" fontId="32" fillId="2" borderId="4" xfId="0" applyNumberFormat="1" applyFont="1" applyFill="1" applyBorder="1" applyAlignment="1"/>
    <xf numFmtId="49" fontId="32" fillId="2" borderId="11" xfId="0" applyNumberFormat="1" applyFont="1" applyFill="1" applyBorder="1" applyAlignment="1"/>
    <xf numFmtId="49" fontId="32" fillId="2" borderId="12" xfId="0" applyNumberFormat="1" applyFont="1" applyFill="1" applyBorder="1" applyAlignment="1">
      <alignment horizontal="center"/>
    </xf>
    <xf numFmtId="49" fontId="32" fillId="2" borderId="0" xfId="1" applyNumberFormat="1" applyFont="1" applyFill="1"/>
    <xf numFmtId="49" fontId="35" fillId="2" borderId="6" xfId="0" applyNumberFormat="1" applyFont="1" applyFill="1" applyBorder="1" applyAlignment="1">
      <alignment horizontal="center" shrinkToFit="1"/>
    </xf>
    <xf numFmtId="49" fontId="34" fillId="2" borderId="2" xfId="0" applyNumberFormat="1" applyFont="1" applyFill="1" applyBorder="1" applyAlignment="1">
      <alignment horizontal="center" shrinkToFit="1"/>
    </xf>
    <xf numFmtId="49" fontId="34" fillId="2" borderId="4" xfId="0" applyNumberFormat="1" applyFont="1" applyFill="1" applyBorder="1" applyAlignment="1">
      <alignment horizontal="center" shrinkToFit="1"/>
    </xf>
    <xf numFmtId="49" fontId="35" fillId="2" borderId="8" xfId="0" applyNumberFormat="1" applyFont="1" applyFill="1" applyBorder="1" applyAlignment="1">
      <alignment horizontal="center" shrinkToFit="1"/>
    </xf>
    <xf numFmtId="49" fontId="34" fillId="2" borderId="5" xfId="0" applyNumberFormat="1" applyFont="1" applyFill="1" applyBorder="1" applyAlignment="1">
      <alignment horizontal="center" shrinkToFit="1"/>
    </xf>
    <xf numFmtId="0" fontId="3" fillId="0" borderId="0" xfId="1" applyFont="1" applyAlignment="1">
      <alignment horizontal="left"/>
    </xf>
    <xf numFmtId="0" fontId="6" fillId="2" borderId="13" xfId="1" applyFont="1" applyFill="1" applyBorder="1" applyAlignment="1">
      <alignment horizontal="center" vertical="center" shrinkToFit="1"/>
    </xf>
    <xf numFmtId="49" fontId="6" fillId="2" borderId="14" xfId="0" applyNumberFormat="1" applyFont="1" applyFill="1" applyBorder="1" applyAlignment="1">
      <alignment horizontal="right"/>
    </xf>
    <xf numFmtId="49" fontId="32" fillId="2" borderId="14" xfId="0" applyNumberFormat="1" applyFont="1" applyFill="1" applyBorder="1" applyAlignment="1">
      <alignment horizontal="center"/>
    </xf>
    <xf numFmtId="49" fontId="31" fillId="2" borderId="15" xfId="0" applyNumberFormat="1" applyFont="1" applyFill="1" applyBorder="1" applyAlignment="1">
      <alignment horizontal="center"/>
    </xf>
    <xf numFmtId="49" fontId="32" fillId="2" borderId="16" xfId="0" applyNumberFormat="1" applyFont="1" applyFill="1" applyBorder="1" applyAlignment="1">
      <alignment horizontal="center"/>
    </xf>
    <xf numFmtId="49" fontId="32" fillId="2" borderId="17" xfId="0" applyNumberFormat="1" applyFont="1" applyFill="1" applyBorder="1" applyAlignment="1">
      <alignment horizontal="center"/>
    </xf>
    <xf numFmtId="49" fontId="34" fillId="2" borderId="13" xfId="0" applyNumberFormat="1" applyFont="1" applyFill="1" applyBorder="1" applyAlignment="1">
      <alignment horizontal="center" shrinkToFit="1"/>
    </xf>
    <xf numFmtId="49" fontId="6" fillId="2" borderId="19" xfId="0" applyNumberFormat="1" applyFont="1" applyFill="1" applyBorder="1" applyAlignment="1">
      <alignment horizontal="right"/>
    </xf>
    <xf numFmtId="49" fontId="32" fillId="2" borderId="15" xfId="0" applyNumberFormat="1" applyFont="1" applyFill="1" applyBorder="1" applyAlignment="1">
      <alignment horizontal="center"/>
    </xf>
    <xf numFmtId="49" fontId="6" fillId="2" borderId="20" xfId="0" applyNumberFormat="1" applyFont="1" applyFill="1" applyBorder="1" applyAlignment="1">
      <alignment horizontal="right"/>
    </xf>
    <xf numFmtId="49" fontId="37" fillId="2" borderId="6" xfId="0" applyNumberFormat="1" applyFont="1" applyFill="1" applyBorder="1" applyAlignment="1">
      <alignment horizontal="center"/>
    </xf>
    <xf numFmtId="49" fontId="31" fillId="2" borderId="21" xfId="0" applyNumberFormat="1" applyFont="1" applyFill="1" applyBorder="1" applyAlignment="1">
      <alignment horizontal="center"/>
    </xf>
    <xf numFmtId="49" fontId="34" fillId="2" borderId="0" xfId="0" applyNumberFormat="1" applyFont="1" applyFill="1" applyAlignment="1">
      <alignment horizontal="center" shrinkToFit="1"/>
    </xf>
    <xf numFmtId="49" fontId="32" fillId="2" borderId="23" xfId="0" applyNumberFormat="1" applyFont="1" applyFill="1" applyBorder="1" applyAlignment="1">
      <alignment horizontal="center"/>
    </xf>
    <xf numFmtId="49" fontId="32" fillId="2" borderId="18" xfId="0" applyNumberFormat="1" applyFont="1" applyFill="1" applyBorder="1" applyAlignment="1">
      <alignment horizontal="center"/>
    </xf>
    <xf numFmtId="49" fontId="31" fillId="2" borderId="6" xfId="0" applyNumberFormat="1" applyFont="1" applyFill="1" applyBorder="1" applyAlignment="1">
      <alignment horizontal="center"/>
    </xf>
    <xf numFmtId="49" fontId="31" fillId="2" borderId="24" xfId="0" applyNumberFormat="1" applyFont="1" applyFill="1" applyBorder="1" applyAlignment="1">
      <alignment horizontal="center"/>
    </xf>
    <xf numFmtId="49" fontId="32" fillId="2" borderId="25" xfId="0" applyNumberFormat="1" applyFont="1" applyFill="1" applyBorder="1" applyAlignment="1">
      <alignment horizontal="center"/>
    </xf>
    <xf numFmtId="49" fontId="32" fillId="2" borderId="26" xfId="0" applyNumberFormat="1" applyFont="1" applyFill="1" applyBorder="1" applyAlignment="1">
      <alignment horizontal="center"/>
    </xf>
    <xf numFmtId="49" fontId="31" fillId="2" borderId="16" xfId="0" applyNumberFormat="1" applyFont="1" applyFill="1" applyBorder="1" applyAlignment="1">
      <alignment horizontal="center"/>
    </xf>
    <xf numFmtId="49" fontId="32" fillId="2" borderId="27" xfId="0" applyNumberFormat="1" applyFont="1" applyFill="1" applyBorder="1" applyAlignment="1">
      <alignment horizontal="center"/>
    </xf>
    <xf numFmtId="49" fontId="35" fillId="2" borderId="27" xfId="0" applyNumberFormat="1" applyFont="1" applyFill="1" applyBorder="1" applyAlignment="1">
      <alignment horizontal="center" shrinkToFit="1"/>
    </xf>
    <xf numFmtId="49" fontId="6" fillId="2" borderId="17" xfId="0" applyNumberFormat="1" applyFont="1" applyFill="1" applyBorder="1" applyAlignment="1">
      <alignment horizontal="center"/>
    </xf>
    <xf numFmtId="49" fontId="6" fillId="2" borderId="25" xfId="0" applyNumberFormat="1" applyFont="1" applyFill="1" applyBorder="1" applyAlignment="1">
      <alignment horizontal="center"/>
    </xf>
    <xf numFmtId="49" fontId="34" fillId="2" borderId="22" xfId="0" applyNumberFormat="1" applyFont="1" applyFill="1" applyBorder="1" applyAlignment="1">
      <alignment horizontal="center" shrinkToFit="1"/>
    </xf>
    <xf numFmtId="49" fontId="32" fillId="2" borderId="28" xfId="0" applyNumberFormat="1" applyFont="1" applyFill="1" applyBorder="1" applyAlignment="1">
      <alignment horizontal="center"/>
    </xf>
    <xf numFmtId="49" fontId="32" fillId="2" borderId="29" xfId="0" applyNumberFormat="1" applyFont="1" applyFill="1" applyBorder="1" applyAlignment="1">
      <alignment horizontal="center"/>
    </xf>
    <xf numFmtId="49" fontId="31" fillId="2" borderId="29" xfId="0" applyNumberFormat="1" applyFont="1" applyFill="1" applyBorder="1" applyAlignment="1">
      <alignment horizontal="center"/>
    </xf>
    <xf numFmtId="49" fontId="32" fillId="2" borderId="25" xfId="0" applyNumberFormat="1" applyFont="1" applyFill="1" applyBorder="1" applyAlignment="1"/>
    <xf numFmtId="49" fontId="31" fillId="2" borderId="19" xfId="0" applyNumberFormat="1" applyFont="1" applyFill="1" applyBorder="1" applyAlignment="1">
      <alignment horizontal="center"/>
    </xf>
    <xf numFmtId="49" fontId="32" fillId="2" borderId="14" xfId="0" applyNumberFormat="1" applyFont="1" applyFill="1" applyBorder="1" applyAlignment="1"/>
    <xf numFmtId="49" fontId="30" fillId="2" borderId="22" xfId="0" applyNumberFormat="1" applyFont="1" applyFill="1" applyBorder="1" applyAlignment="1">
      <alignment horizontal="center" shrinkToFit="1"/>
    </xf>
    <xf numFmtId="49" fontId="6" fillId="2" borderId="15" xfId="0" applyNumberFormat="1" applyFont="1" applyFill="1" applyBorder="1" applyAlignment="1">
      <alignment horizontal="center"/>
    </xf>
    <xf numFmtId="49" fontId="34" fillId="2" borderId="7" xfId="0" applyNumberFormat="1" applyFont="1" applyFill="1" applyBorder="1" applyAlignment="1">
      <alignment horizontal="center" shrinkToFit="1"/>
    </xf>
    <xf numFmtId="0" fontId="35" fillId="2" borderId="6" xfId="1" applyFont="1" applyFill="1" applyBorder="1" applyAlignment="1">
      <alignment horizontal="center" vertical="center" shrinkToFit="1"/>
    </xf>
    <xf numFmtId="0" fontId="35" fillId="2" borderId="4" xfId="1" applyFont="1" applyFill="1" applyBorder="1" applyAlignment="1">
      <alignment horizontal="center" vertical="center" shrinkToFit="1"/>
    </xf>
    <xf numFmtId="49" fontId="35" fillId="2" borderId="2" xfId="0" applyNumberFormat="1" applyFont="1" applyFill="1" applyBorder="1" applyAlignment="1">
      <alignment horizontal="center"/>
    </xf>
    <xf numFmtId="49" fontId="39" fillId="2" borderId="5" xfId="0" applyNumberFormat="1" applyFont="1" applyFill="1" applyBorder="1" applyAlignment="1">
      <alignment horizontal="center" shrinkToFit="1"/>
    </xf>
    <xf numFmtId="49" fontId="35" fillId="2" borderId="0" xfId="0" applyNumberFormat="1" applyFont="1" applyFill="1" applyAlignment="1">
      <alignment horizontal="center" shrinkToFit="1"/>
    </xf>
    <xf numFmtId="49" fontId="35" fillId="2" borderId="5" xfId="0" applyNumberFormat="1" applyFont="1" applyFill="1" applyBorder="1" applyAlignment="1">
      <alignment horizontal="center" shrinkToFit="1"/>
    </xf>
    <xf numFmtId="0" fontId="35" fillId="2" borderId="2" xfId="1" applyFont="1" applyFill="1" applyBorder="1" applyAlignment="1">
      <alignment horizontal="center" vertical="center" shrinkToFit="1"/>
    </xf>
    <xf numFmtId="0" fontId="35" fillId="2" borderId="5" xfId="1" applyFont="1" applyFill="1" applyBorder="1" applyAlignment="1">
      <alignment horizontal="center" vertical="center" shrinkToFit="1"/>
    </xf>
    <xf numFmtId="49" fontId="35" fillId="2" borderId="0" xfId="0" applyNumberFormat="1" applyFont="1" applyFill="1" applyAlignment="1"/>
    <xf numFmtId="49" fontId="35" fillId="2" borderId="0" xfId="0" applyNumberFormat="1" applyFont="1" applyFill="1" applyAlignment="1">
      <alignment horizontal="center"/>
    </xf>
    <xf numFmtId="0" fontId="35" fillId="2" borderId="13" xfId="1" applyFont="1" applyFill="1" applyBorder="1" applyAlignment="1">
      <alignment horizontal="center" vertical="center" shrinkToFit="1"/>
    </xf>
    <xf numFmtId="49" fontId="31" fillId="2" borderId="7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/>
    </xf>
    <xf numFmtId="49" fontId="31" fillId="2" borderId="7" xfId="0" applyNumberFormat="1" applyFont="1" applyFill="1" applyBorder="1" applyAlignment="1">
      <alignment horizontal="center" shrinkToFit="1"/>
    </xf>
    <xf numFmtId="49" fontId="31" fillId="2" borderId="16" xfId="0" applyNumberFormat="1" applyFont="1" applyFill="1" applyBorder="1" applyAlignment="1">
      <alignment horizontal="center" shrinkToFit="1"/>
    </xf>
    <xf numFmtId="49" fontId="31" fillId="2" borderId="26" xfId="0" applyNumberFormat="1" applyFont="1" applyFill="1" applyBorder="1" applyAlignment="1">
      <alignment horizontal="center"/>
    </xf>
    <xf numFmtId="49" fontId="6" fillId="2" borderId="32" xfId="0" applyNumberFormat="1" applyFont="1" applyFill="1" applyBorder="1" applyAlignment="1"/>
    <xf numFmtId="49" fontId="31" fillId="2" borderId="27" xfId="0" applyNumberFormat="1" applyFont="1" applyFill="1" applyBorder="1" applyAlignment="1">
      <alignment horizontal="center"/>
    </xf>
    <xf numFmtId="49" fontId="31" fillId="2" borderId="18" xfId="0" applyNumberFormat="1" applyFont="1" applyFill="1" applyBorder="1" applyAlignment="1">
      <alignment horizontal="center"/>
    </xf>
    <xf numFmtId="49" fontId="31" fillId="2" borderId="28" xfId="0" applyNumberFormat="1" applyFont="1" applyFill="1" applyBorder="1" applyAlignment="1">
      <alignment horizontal="center"/>
    </xf>
    <xf numFmtId="49" fontId="35" fillId="2" borderId="14" xfId="0" applyNumberFormat="1" applyFont="1" applyFill="1" applyBorder="1" applyAlignment="1">
      <alignment horizontal="center"/>
    </xf>
    <xf numFmtId="49" fontId="35" fillId="2" borderId="22" xfId="0" applyNumberFormat="1" applyFont="1" applyFill="1" applyBorder="1" applyAlignment="1">
      <alignment horizontal="center" shrinkToFit="1"/>
    </xf>
    <xf numFmtId="49" fontId="32" fillId="2" borderId="15" xfId="0" applyNumberFormat="1" applyFont="1" applyFill="1" applyBorder="1" applyAlignment="1"/>
    <xf numFmtId="49" fontId="32" fillId="2" borderId="29" xfId="0" applyNumberFormat="1" applyFont="1" applyFill="1" applyBorder="1" applyAlignment="1"/>
    <xf numFmtId="49" fontId="32" fillId="2" borderId="22" xfId="0" applyNumberFormat="1" applyFont="1" applyFill="1" applyBorder="1" applyAlignment="1">
      <alignment horizontal="center"/>
    </xf>
    <xf numFmtId="49" fontId="6" fillId="2" borderId="14" xfId="0" applyNumberFormat="1" applyFont="1" applyFill="1" applyBorder="1" applyAlignment="1"/>
    <xf numFmtId="49" fontId="6" fillId="2" borderId="23" xfId="0" applyNumberFormat="1" applyFont="1" applyFill="1" applyBorder="1" applyAlignment="1">
      <alignment horizontal="right"/>
    </xf>
    <xf numFmtId="49" fontId="31" fillId="2" borderId="25" xfId="0" applyNumberFormat="1" applyFont="1" applyFill="1" applyBorder="1" applyAlignment="1">
      <alignment horizontal="center"/>
    </xf>
    <xf numFmtId="49" fontId="6" fillId="2" borderId="23" xfId="0" applyNumberFormat="1" applyFont="1" applyFill="1" applyBorder="1" applyAlignment="1"/>
    <xf numFmtId="49" fontId="31" fillId="2" borderId="30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/>
    </xf>
    <xf numFmtId="49" fontId="31" fillId="2" borderId="33" xfId="0" applyNumberFormat="1" applyFont="1" applyFill="1" applyBorder="1" applyAlignment="1">
      <alignment horizontal="center"/>
    </xf>
    <xf numFmtId="0" fontId="0" fillId="2" borderId="0" xfId="0" applyFill="1">
      <alignment vertical="center"/>
    </xf>
    <xf numFmtId="49" fontId="37" fillId="2" borderId="7" xfId="0" applyNumberFormat="1" applyFont="1" applyFill="1" applyBorder="1" applyAlignment="1">
      <alignment horizontal="center"/>
    </xf>
    <xf numFmtId="49" fontId="31" fillId="2" borderId="8" xfId="0" applyNumberFormat="1" applyFont="1" applyFill="1" applyBorder="1" applyAlignment="1">
      <alignment horizontal="right"/>
    </xf>
    <xf numFmtId="49" fontId="31" fillId="2" borderId="34" xfId="0" applyNumberFormat="1" applyFont="1" applyFill="1" applyBorder="1" applyAlignment="1">
      <alignment horizontal="right"/>
    </xf>
    <xf numFmtId="0" fontId="11" fillId="2" borderId="0" xfId="1" applyFont="1" applyFill="1" applyAlignment="1">
      <alignment vertical="center" shrinkToFit="1"/>
    </xf>
    <xf numFmtId="0" fontId="41" fillId="2" borderId="0" xfId="1" applyFont="1" applyFill="1" applyAlignment="1">
      <alignment horizontal="right" vertical="center" shrinkToFit="1"/>
    </xf>
    <xf numFmtId="0" fontId="41" fillId="2" borderId="13" xfId="1" applyFont="1" applyFill="1" applyBorder="1" applyAlignment="1">
      <alignment horizontal="right" vertical="center" shrinkToFit="1"/>
    </xf>
    <xf numFmtId="49" fontId="41" fillId="2" borderId="7" xfId="0" applyNumberFormat="1" applyFont="1" applyFill="1" applyBorder="1" applyAlignment="1">
      <alignment horizontal="left" shrinkToFit="1"/>
    </xf>
    <xf numFmtId="49" fontId="41" fillId="2" borderId="2" xfId="0" applyNumberFormat="1" applyFont="1" applyFill="1" applyBorder="1" applyAlignment="1">
      <alignment horizontal="left" shrinkToFit="1"/>
    </xf>
    <xf numFmtId="0" fontId="41" fillId="2" borderId="16" xfId="1" applyFont="1" applyFill="1" applyBorder="1" applyAlignment="1">
      <alignment horizontal="right" vertical="center" shrinkToFit="1"/>
    </xf>
    <xf numFmtId="0" fontId="41" fillId="2" borderId="6" xfId="1" applyFont="1" applyFill="1" applyBorder="1" applyAlignment="1">
      <alignment horizontal="right" vertical="center" shrinkToFit="1"/>
    </xf>
    <xf numFmtId="49" fontId="31" fillId="2" borderId="12" xfId="0" applyNumberFormat="1" applyFont="1" applyFill="1" applyBorder="1" applyAlignment="1">
      <alignment horizontal="center"/>
    </xf>
    <xf numFmtId="49" fontId="42" fillId="2" borderId="0" xfId="0" applyNumberFormat="1" applyFont="1" applyFill="1" applyAlignment="1">
      <alignment horizontal="left" shrinkToFit="1"/>
    </xf>
    <xf numFmtId="49" fontId="42" fillId="2" borderId="2" xfId="0" applyNumberFormat="1" applyFont="1" applyFill="1" applyBorder="1" applyAlignment="1">
      <alignment horizontal="center" shrinkToFit="1"/>
    </xf>
    <xf numFmtId="0" fontId="35" fillId="2" borderId="37" xfId="1" applyFont="1" applyFill="1" applyBorder="1" applyAlignment="1">
      <alignment horizontal="center" vertical="center" shrinkToFit="1"/>
    </xf>
    <xf numFmtId="49" fontId="6" fillId="2" borderId="38" xfId="0" applyNumberFormat="1" applyFont="1" applyFill="1" applyBorder="1" applyAlignment="1">
      <alignment horizontal="right"/>
    </xf>
    <xf numFmtId="0" fontId="44" fillId="2" borderId="0" xfId="1" applyFont="1" applyFill="1" applyAlignment="1">
      <alignment vertical="center" shrinkToFit="1"/>
    </xf>
    <xf numFmtId="0" fontId="41" fillId="2" borderId="39" xfId="1" applyFont="1" applyFill="1" applyBorder="1" applyAlignment="1">
      <alignment horizontal="right" vertical="center" shrinkToFit="1"/>
    </xf>
    <xf numFmtId="0" fontId="5" fillId="2" borderId="0" xfId="1" applyFont="1" applyFill="1"/>
    <xf numFmtId="49" fontId="46" fillId="2" borderId="7" xfId="0" applyNumberFormat="1" applyFont="1" applyFill="1" applyBorder="1" applyAlignment="1">
      <alignment horizontal="center"/>
    </xf>
    <xf numFmtId="49" fontId="6" fillId="2" borderId="15" xfId="0" applyNumberFormat="1" applyFont="1" applyFill="1" applyBorder="1" applyAlignment="1">
      <alignment horizontal="right"/>
    </xf>
    <xf numFmtId="49" fontId="46" fillId="2" borderId="17" xfId="0" applyNumberFormat="1" applyFont="1" applyFill="1" applyBorder="1" applyAlignment="1">
      <alignment horizontal="center"/>
    </xf>
    <xf numFmtId="49" fontId="46" fillId="2" borderId="19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shrinkToFit="1"/>
    </xf>
    <xf numFmtId="49" fontId="31" fillId="2" borderId="6" xfId="0" applyNumberFormat="1" applyFont="1" applyFill="1" applyBorder="1" applyAlignment="1">
      <alignment shrinkToFit="1"/>
    </xf>
    <xf numFmtId="49" fontId="11" fillId="2" borderId="23" xfId="0" applyNumberFormat="1" applyFont="1" applyFill="1" applyBorder="1" applyAlignment="1">
      <alignment horizontal="center"/>
    </xf>
    <xf numFmtId="0" fontId="26" fillId="2" borderId="15" xfId="0" applyFont="1" applyFill="1" applyBorder="1">
      <alignment vertical="center"/>
    </xf>
    <xf numFmtId="49" fontId="31" fillId="2" borderId="7" xfId="0" applyNumberFormat="1" applyFont="1" applyFill="1" applyBorder="1">
      <alignment vertical="center"/>
    </xf>
    <xf numFmtId="49" fontId="31" fillId="2" borderId="40" xfId="0" applyNumberFormat="1" applyFont="1" applyFill="1" applyBorder="1" applyAlignment="1">
      <alignment horizontal="left" vertical="center"/>
    </xf>
    <xf numFmtId="49" fontId="30" fillId="2" borderId="5" xfId="0" applyNumberFormat="1" applyFont="1" applyFill="1" applyBorder="1" applyAlignment="1">
      <alignment horizontal="center" shrinkToFit="1"/>
    </xf>
    <xf numFmtId="49" fontId="57" fillId="2" borderId="0" xfId="0" applyNumberFormat="1" applyFont="1" applyFill="1" applyAlignment="1">
      <alignment horizontal="right"/>
    </xf>
    <xf numFmtId="49" fontId="42" fillId="2" borderId="0" xfId="0" applyNumberFormat="1" applyFont="1" applyFill="1" applyAlignment="1">
      <alignment horizontal="center"/>
    </xf>
    <xf numFmtId="49" fontId="56" fillId="2" borderId="4" xfId="0" applyNumberFormat="1" applyFont="1" applyFill="1" applyBorder="1" applyAlignment="1">
      <alignment horizontal="center" shrinkToFit="1"/>
    </xf>
    <xf numFmtId="49" fontId="56" fillId="2" borderId="44" xfId="0" applyNumberFormat="1" applyFont="1" applyFill="1" applyBorder="1" applyAlignment="1">
      <alignment horizontal="centerContinuous" vertical="top" shrinkToFit="1"/>
    </xf>
    <xf numFmtId="49" fontId="6" fillId="2" borderId="45" xfId="0" applyNumberFormat="1" applyFont="1" applyFill="1" applyBorder="1" applyAlignment="1">
      <alignment horizontal="left" vertical="top" shrinkToFit="1"/>
    </xf>
    <xf numFmtId="49" fontId="42" fillId="2" borderId="29" xfId="0" applyNumberFormat="1" applyFont="1" applyFill="1" applyBorder="1" applyAlignment="1"/>
    <xf numFmtId="49" fontId="57" fillId="2" borderId="0" xfId="0" applyNumberFormat="1" applyFont="1" applyFill="1" applyAlignment="1">
      <alignment horizontal="center"/>
    </xf>
    <xf numFmtId="49" fontId="6" fillId="2" borderId="48" xfId="0" applyNumberFormat="1" applyFont="1" applyFill="1" applyBorder="1" applyAlignment="1">
      <alignment horizontal="centerContinuous" vertical="top" shrinkToFit="1"/>
    </xf>
    <xf numFmtId="49" fontId="59" fillId="2" borderId="49" xfId="0" applyNumberFormat="1" applyFont="1" applyFill="1" applyBorder="1" applyAlignment="1">
      <alignment horizontal="center" vertical="top" shrinkToFit="1"/>
    </xf>
    <xf numFmtId="0" fontId="0" fillId="2" borderId="51" xfId="0" applyFill="1" applyBorder="1" applyAlignment="1">
      <alignment horizontal="center" shrinkToFit="1"/>
    </xf>
    <xf numFmtId="0" fontId="0" fillId="2" borderId="14" xfId="0" applyFill="1" applyBorder="1" applyAlignment="1">
      <alignment horizontal="center" shrinkToFit="1"/>
    </xf>
    <xf numFmtId="0" fontId="58" fillId="2" borderId="22" xfId="0" applyFont="1" applyFill="1" applyBorder="1" applyAlignment="1">
      <alignment horizontal="center" shrinkToFit="1"/>
    </xf>
    <xf numFmtId="49" fontId="6" fillId="2" borderId="50" xfId="1" applyNumberFormat="1" applyFont="1" applyFill="1" applyBorder="1"/>
    <xf numFmtId="49" fontId="59" fillId="2" borderId="52" xfId="1" applyNumberFormat="1" applyFont="1" applyFill="1" applyBorder="1"/>
    <xf numFmtId="49" fontId="59" fillId="2" borderId="53" xfId="1" applyNumberFormat="1" applyFont="1" applyFill="1" applyBorder="1" applyAlignment="1">
      <alignment horizontal="right"/>
    </xf>
    <xf numFmtId="56" fontId="63" fillId="2" borderId="0" xfId="1" applyNumberFormat="1" applyFont="1" applyFill="1" applyAlignment="1">
      <alignment horizontal="left" vertical="center" shrinkToFit="1"/>
    </xf>
    <xf numFmtId="0" fontId="64" fillId="0" borderId="0" xfId="0" applyFo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42" fillId="2" borderId="6" xfId="1" applyFont="1" applyFill="1" applyBorder="1" applyAlignment="1">
      <alignment horizontal="center" vertical="center" shrinkToFit="1"/>
    </xf>
    <xf numFmtId="0" fontId="55" fillId="2" borderId="0" xfId="0" applyFont="1" applyFill="1">
      <alignment vertical="center"/>
    </xf>
    <xf numFmtId="0" fontId="55" fillId="2" borderId="35" xfId="0" applyFont="1" applyFill="1" applyBorder="1">
      <alignment vertical="center"/>
    </xf>
    <xf numFmtId="49" fontId="41" fillId="2" borderId="0" xfId="0" applyNumberFormat="1" applyFont="1" applyFill="1">
      <alignment vertical="center"/>
    </xf>
    <xf numFmtId="0" fontId="47" fillId="2" borderId="0" xfId="0" applyFont="1" applyFill="1">
      <alignment vertical="center"/>
    </xf>
    <xf numFmtId="0" fontId="48" fillId="2" borderId="0" xfId="0" applyFont="1" applyFill="1">
      <alignment vertical="center"/>
    </xf>
    <xf numFmtId="0" fontId="48" fillId="2" borderId="7" xfId="0" applyFont="1" applyFill="1" applyBorder="1">
      <alignment vertical="center"/>
    </xf>
    <xf numFmtId="0" fontId="41" fillId="2" borderId="6" xfId="1" applyFont="1" applyFill="1" applyBorder="1" applyAlignment="1">
      <alignment horizontal="center" vertical="center" shrinkToFit="1"/>
    </xf>
    <xf numFmtId="0" fontId="51" fillId="2" borderId="0" xfId="0" applyFont="1" applyFill="1">
      <alignment vertical="center"/>
    </xf>
    <xf numFmtId="0" fontId="51" fillId="2" borderId="35" xfId="0" applyFont="1" applyFill="1" applyBorder="1">
      <alignment vertical="center"/>
    </xf>
    <xf numFmtId="49" fontId="42" fillId="2" borderId="0" xfId="0" applyNumberFormat="1" applyFont="1" applyFill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horizontal="center" vertical="center"/>
    </xf>
    <xf numFmtId="0" fontId="38" fillId="2" borderId="7" xfId="0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/>
    </xf>
    <xf numFmtId="0" fontId="39" fillId="2" borderId="3" xfId="0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vertical="center" shrinkToFit="1"/>
    </xf>
    <xf numFmtId="0" fontId="12" fillId="2" borderId="3" xfId="3" applyFont="1" applyFill="1" applyBorder="1" applyAlignment="1">
      <alignment vertical="center" shrinkToFit="1"/>
    </xf>
    <xf numFmtId="0" fontId="12" fillId="2" borderId="9" xfId="3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12" fillId="2" borderId="9" xfId="1" applyFont="1" applyFill="1" applyBorder="1" applyAlignment="1">
      <alignment horizontal="center" vertical="center"/>
    </xf>
    <xf numFmtId="49" fontId="53" fillId="2" borderId="0" xfId="0" applyNumberFormat="1" applyFont="1" applyFill="1" applyAlignment="1">
      <alignment horizontal="right"/>
    </xf>
    <xf numFmtId="0" fontId="54" fillId="0" borderId="0" xfId="0" applyFont="1" applyAlignment="1"/>
    <xf numFmtId="0" fontId="54" fillId="0" borderId="7" xfId="0" applyFont="1" applyBorder="1" applyAlignment="1"/>
    <xf numFmtId="49" fontId="53" fillId="2" borderId="6" xfId="0" applyNumberFormat="1" applyFont="1" applyFill="1" applyBorder="1" applyAlignment="1"/>
    <xf numFmtId="56" fontId="28" fillId="2" borderId="0" xfId="1" applyNumberFormat="1" applyFont="1" applyFill="1" applyAlignment="1">
      <alignment horizontal="left" vertical="center" shrinkToFit="1"/>
    </xf>
    <xf numFmtId="0" fontId="27" fillId="2" borderId="0" xfId="0" applyFont="1" applyFill="1">
      <alignment vertical="center"/>
    </xf>
    <xf numFmtId="0" fontId="0" fillId="2" borderId="0" xfId="0" applyFill="1">
      <alignment vertical="center"/>
    </xf>
    <xf numFmtId="56" fontId="28" fillId="3" borderId="0" xfId="1" applyNumberFormat="1" applyFont="1" applyFill="1" applyAlignment="1">
      <alignment horizontal="left" vertical="center" shrinkToFit="1"/>
    </xf>
    <xf numFmtId="0" fontId="27" fillId="3" borderId="0" xfId="0" applyFont="1" applyFill="1">
      <alignment vertical="center"/>
    </xf>
    <xf numFmtId="0" fontId="0" fillId="3" borderId="0" xfId="0" applyFill="1">
      <alignment vertical="center"/>
    </xf>
    <xf numFmtId="49" fontId="29" fillId="2" borderId="0" xfId="2" applyNumberFormat="1" applyFont="1" applyFill="1" applyAlignment="1">
      <alignment horizontal="center" shrinkToFit="1"/>
    </xf>
    <xf numFmtId="0" fontId="36" fillId="0" borderId="0" xfId="0" applyFont="1">
      <alignment vertical="center"/>
    </xf>
    <xf numFmtId="49" fontId="35" fillId="2" borderId="29" xfId="0" applyNumberFormat="1" applyFont="1" applyFill="1" applyBorder="1" applyAlignment="1">
      <alignment horizontal="center" shrinkToFit="1"/>
    </xf>
    <xf numFmtId="0" fontId="38" fillId="0" borderId="27" xfId="0" applyFont="1" applyBorder="1" applyAlignment="1">
      <alignment horizontal="center" shrinkToFit="1"/>
    </xf>
    <xf numFmtId="49" fontId="11" fillId="2" borderId="0" xfId="2" applyNumberFormat="1" applyFont="1" applyFill="1" applyAlignment="1">
      <alignment horizontal="center"/>
    </xf>
    <xf numFmtId="0" fontId="0" fillId="2" borderId="0" xfId="0" applyFill="1" applyAlignment="1"/>
    <xf numFmtId="49" fontId="6" fillId="2" borderId="0" xfId="2" applyNumberFormat="1" applyFont="1" applyFill="1" applyAlignment="1">
      <alignment horizontal="center" shrinkToFit="1"/>
    </xf>
    <xf numFmtId="0" fontId="23" fillId="2" borderId="9" xfId="3" applyFont="1" applyFill="1" applyBorder="1" applyAlignment="1">
      <alignment horizontal="center" vertical="center" shrinkToFit="1"/>
    </xf>
    <xf numFmtId="0" fontId="27" fillId="2" borderId="9" xfId="0" applyFont="1" applyFill="1" applyBorder="1" applyAlignment="1">
      <alignment horizontal="center" vertical="center" shrinkToFit="1"/>
    </xf>
    <xf numFmtId="0" fontId="23" fillId="2" borderId="1" xfId="3" applyFont="1" applyFill="1" applyBorder="1" applyAlignment="1">
      <alignment vertical="center" shrinkToFit="1"/>
    </xf>
    <xf numFmtId="0" fontId="23" fillId="2" borderId="3" xfId="3" applyFont="1" applyFill="1" applyBorder="1" applyAlignment="1">
      <alignment vertical="center" shrinkToFit="1"/>
    </xf>
    <xf numFmtId="0" fontId="33" fillId="2" borderId="1" xfId="3" applyFont="1" applyFill="1" applyBorder="1" applyAlignment="1">
      <alignment vertical="center" shrinkToFit="1"/>
    </xf>
    <xf numFmtId="0" fontId="33" fillId="2" borderId="3" xfId="3" applyFont="1" applyFill="1" applyBorder="1" applyAlignment="1">
      <alignment vertical="center" shrinkToFit="1"/>
    </xf>
    <xf numFmtId="49" fontId="35" fillId="2" borderId="0" xfId="0" applyNumberFormat="1" applyFont="1" applyFill="1" applyAlignment="1">
      <alignment horizontal="center" shrinkToFit="1"/>
    </xf>
    <xf numFmtId="0" fontId="38" fillId="0" borderId="7" xfId="0" applyFont="1" applyBorder="1" applyAlignment="1">
      <alignment horizontal="center" shrinkToFit="1"/>
    </xf>
    <xf numFmtId="0" fontId="39" fillId="2" borderId="9" xfId="1" applyFont="1" applyFill="1" applyBorder="1" applyAlignment="1">
      <alignment horizontal="center" vertical="center"/>
    </xf>
    <xf numFmtId="49" fontId="35" fillId="2" borderId="10" xfId="0" applyNumberFormat="1" applyFont="1" applyFill="1" applyBorder="1" applyAlignment="1">
      <alignment horizontal="center" shrinkToFit="1"/>
    </xf>
    <xf numFmtId="0" fontId="38" fillId="0" borderId="8" xfId="0" applyFont="1" applyBorder="1" applyAlignment="1">
      <alignment horizontal="center" shrinkToFit="1"/>
    </xf>
    <xf numFmtId="0" fontId="49" fillId="2" borderId="6" xfId="1" applyFont="1" applyFill="1" applyBorder="1" applyAlignment="1">
      <alignment horizontal="center" vertical="center" shrinkToFit="1"/>
    </xf>
    <xf numFmtId="0" fontId="50" fillId="2" borderId="0" xfId="0" applyFont="1" applyFill="1">
      <alignment vertical="center"/>
    </xf>
    <xf numFmtId="0" fontId="50" fillId="2" borderId="23" xfId="0" applyFont="1" applyFill="1" applyBorder="1">
      <alignment vertical="center"/>
    </xf>
    <xf numFmtId="49" fontId="49" fillId="2" borderId="6" xfId="0" applyNumberFormat="1" applyFont="1" applyFill="1" applyBorder="1">
      <alignment vertical="center"/>
    </xf>
    <xf numFmtId="0" fontId="50" fillId="2" borderId="7" xfId="0" applyFont="1" applyFill="1" applyBorder="1">
      <alignment vertical="center"/>
    </xf>
    <xf numFmtId="49" fontId="45" fillId="3" borderId="0" xfId="0" applyNumberFormat="1" applyFont="1" applyFill="1" applyAlignment="1">
      <alignment horizontal="center"/>
    </xf>
    <xf numFmtId="49" fontId="45" fillId="3" borderId="35" xfId="0" applyNumberFormat="1" applyFont="1" applyFill="1" applyBorder="1" applyAlignment="1">
      <alignment horizontal="center"/>
    </xf>
    <xf numFmtId="49" fontId="45" fillId="3" borderId="36" xfId="0" applyNumberFormat="1" applyFont="1" applyFill="1" applyBorder="1" applyAlignment="1">
      <alignment horizontal="center" shrinkToFit="1"/>
    </xf>
    <xf numFmtId="49" fontId="45" fillId="3" borderId="0" xfId="0" applyNumberFormat="1" applyFont="1" applyFill="1" applyAlignment="1">
      <alignment horizontal="center" shrinkToFit="1"/>
    </xf>
    <xf numFmtId="49" fontId="45" fillId="3" borderId="35" xfId="0" applyNumberFormat="1" applyFont="1" applyFill="1" applyBorder="1" applyAlignment="1">
      <alignment horizontal="center" shrinkToFit="1"/>
    </xf>
    <xf numFmtId="0" fontId="20" fillId="2" borderId="0" xfId="3" applyFont="1" applyFill="1" applyAlignment="1">
      <alignment vertical="center" shrinkToFit="1"/>
    </xf>
    <xf numFmtId="0" fontId="20" fillId="2" borderId="0" xfId="3" applyFont="1" applyFill="1" applyAlignment="1">
      <alignment horizontal="center" vertical="center" shrinkToFit="1"/>
    </xf>
    <xf numFmtId="0" fontId="22" fillId="2" borderId="0" xfId="0" applyFont="1" applyFill="1" applyAlignment="1">
      <alignment horizontal="center" vertical="center" shrinkToFit="1"/>
    </xf>
    <xf numFmtId="49" fontId="62" fillId="2" borderId="6" xfId="0" applyNumberFormat="1" applyFont="1" applyFill="1" applyBorder="1" applyAlignment="1">
      <alignment horizontal="center"/>
    </xf>
    <xf numFmtId="49" fontId="62" fillId="2" borderId="0" xfId="0" applyNumberFormat="1" applyFont="1" applyFill="1" applyAlignment="1">
      <alignment horizontal="center"/>
    </xf>
    <xf numFmtId="49" fontId="62" fillId="2" borderId="7" xfId="0" applyNumberFormat="1" applyFont="1" applyFill="1" applyBorder="1" applyAlignment="1">
      <alignment horizontal="center"/>
    </xf>
    <xf numFmtId="49" fontId="45" fillId="2" borderId="6" xfId="0" applyNumberFormat="1" applyFont="1" applyFill="1" applyBorder="1" applyAlignment="1">
      <alignment horizontal="center"/>
    </xf>
    <xf numFmtId="49" fontId="45" fillId="2" borderId="0" xfId="0" applyNumberFormat="1" applyFont="1" applyFill="1" applyAlignment="1">
      <alignment horizontal="center"/>
    </xf>
    <xf numFmtId="49" fontId="45" fillId="2" borderId="7" xfId="0" applyNumberFormat="1" applyFont="1" applyFill="1" applyBorder="1" applyAlignment="1">
      <alignment horizontal="center"/>
    </xf>
    <xf numFmtId="0" fontId="33" fillId="2" borderId="9" xfId="3" applyFont="1" applyFill="1" applyBorder="1" applyAlignment="1">
      <alignment horizontal="center" vertical="center" shrinkToFit="1"/>
    </xf>
    <xf numFmtId="0" fontId="43" fillId="2" borderId="9" xfId="0" applyFont="1" applyFill="1" applyBorder="1" applyAlignment="1">
      <alignment horizontal="center" vertical="center" shrinkToFit="1"/>
    </xf>
    <xf numFmtId="49" fontId="62" fillId="2" borderId="0" xfId="0" applyNumberFormat="1" applyFont="1" applyFill="1" applyAlignment="1">
      <alignment horizontal="center" shrinkToFit="1"/>
    </xf>
    <xf numFmtId="49" fontId="62" fillId="2" borderId="7" xfId="0" applyNumberFormat="1" applyFont="1" applyFill="1" applyBorder="1" applyAlignment="1">
      <alignment horizontal="center" shrinkToFit="1"/>
    </xf>
    <xf numFmtId="49" fontId="45" fillId="5" borderId="36" xfId="0" applyNumberFormat="1" applyFont="1" applyFill="1" applyBorder="1" applyAlignment="1">
      <alignment horizontal="center" shrinkToFit="1"/>
    </xf>
    <xf numFmtId="49" fontId="45" fillId="5" borderId="0" xfId="0" applyNumberFormat="1" applyFont="1" applyFill="1" applyAlignment="1">
      <alignment horizontal="center" shrinkToFit="1"/>
    </xf>
    <xf numFmtId="49" fontId="45" fillId="5" borderId="35" xfId="0" applyNumberFormat="1" applyFont="1" applyFill="1" applyBorder="1" applyAlignment="1">
      <alignment horizontal="center" shrinkToFit="1"/>
    </xf>
    <xf numFmtId="49" fontId="45" fillId="5" borderId="41" xfId="0" applyNumberFormat="1" applyFont="1" applyFill="1" applyBorder="1" applyAlignment="1">
      <alignment horizontal="center" vertical="center" shrinkToFit="1"/>
    </xf>
    <xf numFmtId="0" fontId="60" fillId="5" borderId="42" xfId="0" applyFont="1" applyFill="1" applyBorder="1" applyAlignment="1">
      <alignment horizontal="center" vertical="center" shrinkToFit="1"/>
    </xf>
    <xf numFmtId="0" fontId="60" fillId="5" borderId="43" xfId="0" applyFont="1" applyFill="1" applyBorder="1" applyAlignment="1">
      <alignment horizontal="center" vertical="center" shrinkToFit="1"/>
    </xf>
    <xf numFmtId="49" fontId="42" fillId="4" borderId="36" xfId="0" applyNumberFormat="1" applyFont="1" applyFill="1" applyBorder="1">
      <alignment vertical="center"/>
    </xf>
    <xf numFmtId="0" fontId="52" fillId="4" borderId="0" xfId="0" applyFont="1" applyFill="1">
      <alignment vertical="center"/>
    </xf>
    <xf numFmtId="49" fontId="45" fillId="6" borderId="46" xfId="0" applyNumberFormat="1" applyFont="1" applyFill="1" applyBorder="1" applyAlignment="1">
      <alignment horizontal="center" vertical="center" shrinkToFit="1"/>
    </xf>
    <xf numFmtId="0" fontId="60" fillId="6" borderId="42" xfId="0" applyFont="1" applyFill="1" applyBorder="1" applyAlignment="1">
      <alignment vertical="center" shrinkToFit="1"/>
    </xf>
    <xf numFmtId="0" fontId="60" fillId="6" borderId="47" xfId="0" applyFont="1" applyFill="1" applyBorder="1" applyAlignment="1">
      <alignment vertical="center" shrinkToFit="1"/>
    </xf>
    <xf numFmtId="49" fontId="45" fillId="7" borderId="46" xfId="0" applyNumberFormat="1" applyFont="1" applyFill="1" applyBorder="1" applyAlignment="1">
      <alignment horizontal="center" vertical="center" shrinkToFit="1"/>
    </xf>
    <xf numFmtId="0" fontId="60" fillId="7" borderId="42" xfId="0" applyFont="1" applyFill="1" applyBorder="1" applyAlignment="1">
      <alignment vertical="center" shrinkToFit="1"/>
    </xf>
    <xf numFmtId="0" fontId="60" fillId="7" borderId="47" xfId="0" applyFont="1" applyFill="1" applyBorder="1" applyAlignment="1">
      <alignment vertical="center" shrinkToFit="1"/>
    </xf>
    <xf numFmtId="49" fontId="6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23" xfId="0" applyFill="1" applyBorder="1" applyAlignment="1">
      <alignment horizontal="center"/>
    </xf>
    <xf numFmtId="0" fontId="40" fillId="2" borderId="1" xfId="0" applyFont="1" applyFill="1" applyBorder="1" applyAlignment="1">
      <alignment horizontal="center" vertical="center"/>
    </xf>
    <xf numFmtId="0" fontId="40" fillId="2" borderId="3" xfId="0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vertical="center" shrinkToFit="1"/>
    </xf>
    <xf numFmtId="0" fontId="0" fillId="2" borderId="0" xfId="0" applyFill="1" applyAlignment="1">
      <alignment vertical="center" shrinkToFit="1"/>
    </xf>
    <xf numFmtId="0" fontId="0" fillId="2" borderId="23" xfId="0" applyFill="1" applyBorder="1" applyAlignment="1">
      <alignment vertical="center" shrinkToFit="1"/>
    </xf>
    <xf numFmtId="49" fontId="35" fillId="2" borderId="14" xfId="0" applyNumberFormat="1" applyFont="1" applyFill="1" applyBorder="1" applyAlignment="1">
      <alignment horizontal="center" shrinkToFit="1"/>
    </xf>
    <xf numFmtId="0" fontId="38" fillId="0" borderId="22" xfId="0" applyFont="1" applyBorder="1" applyAlignment="1">
      <alignment horizontal="center" shrinkToFit="1"/>
    </xf>
    <xf numFmtId="49" fontId="31" fillId="2" borderId="0" xfId="0" applyNumberFormat="1" applyFont="1" applyFill="1" applyAlignment="1">
      <alignment horizontal="left"/>
    </xf>
    <xf numFmtId="0" fontId="0" fillId="0" borderId="0" xfId="0" applyAlignment="1"/>
    <xf numFmtId="0" fontId="0" fillId="0" borderId="2" xfId="0" applyBorder="1" applyAlignment="1"/>
    <xf numFmtId="49" fontId="13" fillId="7" borderId="46" xfId="0" applyNumberFormat="1" applyFont="1" applyFill="1" applyBorder="1" applyAlignment="1">
      <alignment horizontal="center" vertical="center" shrinkToFit="1"/>
    </xf>
    <xf numFmtId="0" fontId="36" fillId="7" borderId="42" xfId="0" applyFont="1" applyFill="1" applyBorder="1" applyAlignment="1">
      <alignment vertical="center" shrinkToFit="1"/>
    </xf>
    <xf numFmtId="0" fontId="36" fillId="7" borderId="47" xfId="0" applyFont="1" applyFill="1" applyBorder="1" applyAlignment="1">
      <alignment vertical="center" shrinkToFit="1"/>
    </xf>
    <xf numFmtId="49" fontId="6" fillId="2" borderId="0" xfId="0" applyNumberFormat="1" applyFont="1" applyFill="1" applyAlignment="1">
      <alignment horizontal="distributed"/>
    </xf>
    <xf numFmtId="0" fontId="0" fillId="2" borderId="0" xfId="0" applyFill="1" applyAlignment="1">
      <alignment horizontal="distributed"/>
    </xf>
    <xf numFmtId="0" fontId="0" fillId="2" borderId="23" xfId="0" applyFill="1" applyBorder="1" applyAlignment="1">
      <alignment horizontal="distributed"/>
    </xf>
    <xf numFmtId="0" fontId="3" fillId="4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3" fillId="2" borderId="6" xfId="1" applyFont="1" applyFill="1" applyBorder="1" applyAlignment="1">
      <alignment horizontal="center" vertical="center" shrinkToFit="1"/>
    </xf>
    <xf numFmtId="0" fontId="54" fillId="2" borderId="0" xfId="0" applyFont="1" applyFill="1">
      <alignment vertical="center"/>
    </xf>
    <xf numFmtId="0" fontId="54" fillId="2" borderId="23" xfId="0" applyFont="1" applyFill="1" applyBorder="1">
      <alignment vertical="center"/>
    </xf>
    <xf numFmtId="49" fontId="53" fillId="2" borderId="0" xfId="0" applyNumberFormat="1" applyFont="1" applyFill="1" applyAlignment="1">
      <alignment horizontal="center"/>
    </xf>
    <xf numFmtId="0" fontId="54" fillId="2" borderId="0" xfId="0" applyFont="1" applyFill="1" applyAlignment="1">
      <alignment horizontal="center"/>
    </xf>
    <xf numFmtId="0" fontId="54" fillId="2" borderId="7" xfId="0" applyFont="1" applyFill="1" applyBorder="1" applyAlignment="1">
      <alignment horizontal="center"/>
    </xf>
    <xf numFmtId="49" fontId="61" fillId="3" borderId="6" xfId="0" applyNumberFormat="1" applyFont="1" applyFill="1" applyBorder="1" applyAlignment="1">
      <alignment horizontal="center" shrinkToFit="1"/>
    </xf>
    <xf numFmtId="0" fontId="27" fillId="0" borderId="0" xfId="0" applyFont="1" applyAlignment="1">
      <alignment horizontal="center" shrinkToFit="1"/>
    </xf>
    <xf numFmtId="0" fontId="27" fillId="0" borderId="7" xfId="0" applyFont="1" applyBorder="1" applyAlignment="1">
      <alignment horizontal="center" shrinkToFit="1"/>
    </xf>
  </cellXfs>
  <cellStyles count="7">
    <cellStyle name="標準" xfId="0" builtinId="0"/>
    <cellStyle name="標準 2" xfId="5" xr:uid="{4EF2D387-E6EE-4799-8379-9DC2B1DEF4DC}"/>
    <cellStyle name="標準 3" xfId="4" xr:uid="{F0AEFDB1-223C-451C-BB60-9F16727BE0E3}"/>
    <cellStyle name="標準 5" xfId="6" xr:uid="{DC276DA9-73BF-4B4D-A620-8B30BE24F19A}"/>
    <cellStyle name="標準_第31回秋季中央大会一部１" xfId="3" xr:uid="{00000000-0005-0000-0000-000001000000}"/>
    <cellStyle name="標準_第33回秋季中央大会Y2" xfId="2" xr:uid="{00000000-0005-0000-0000-000002000000}"/>
    <cellStyle name="標準_第34回秋季中央大会二部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936D0-C9F4-4C05-81CA-62A1E7F8914A}">
  <dimension ref="A1:AO92"/>
  <sheetViews>
    <sheetView showGridLines="0" tabSelected="1" topLeftCell="A24" zoomScale="117" zoomScaleNormal="115" zoomScaleSheetLayoutView="85" workbookViewId="0">
      <selection activeCell="P32" sqref="P32"/>
    </sheetView>
  </sheetViews>
  <sheetFormatPr defaultColWidth="9" defaultRowHeight="13" x14ac:dyDescent="0.2"/>
  <cols>
    <col min="1" max="1" width="4.6328125" style="11" customWidth="1"/>
    <col min="2" max="2" width="3" style="5" customWidth="1"/>
    <col min="3" max="3" width="15.90625" style="6" customWidth="1"/>
    <col min="4" max="4" width="3.08984375" style="9" customWidth="1"/>
    <col min="5" max="5" width="15.36328125" style="19" customWidth="1"/>
    <col min="6" max="6" width="3" style="4" customWidth="1"/>
    <col min="7" max="7" width="3" style="69" customWidth="1"/>
    <col min="8" max="12" width="3" style="4" customWidth="1"/>
    <col min="13" max="17" width="3" style="15" customWidth="1"/>
    <col min="18" max="18" width="3" style="86" customWidth="1"/>
    <col min="19" max="19" width="2.08984375" style="15" customWidth="1"/>
    <col min="20" max="20" width="14.36328125" style="65" customWidth="1"/>
    <col min="21" max="21" width="3.08984375" style="6" customWidth="1"/>
    <col min="22" max="22" width="17.36328125" style="14" customWidth="1"/>
    <col min="23" max="23" width="3.08984375" style="6" customWidth="1"/>
    <col min="24" max="24" width="3.81640625" style="11" customWidth="1"/>
    <col min="25" max="25" width="10.453125" style="14" customWidth="1"/>
    <col min="26" max="26" width="3.90625" style="41" customWidth="1"/>
    <col min="27" max="27" width="2.90625" style="11" customWidth="1"/>
    <col min="28" max="28" width="15.81640625" style="42" customWidth="1"/>
    <col min="29" max="29" width="10.1796875" style="51" customWidth="1"/>
    <col min="30" max="31" width="4" style="11" customWidth="1"/>
    <col min="32" max="32" width="9" style="11"/>
    <col min="33" max="33" width="8.6328125" style="11" customWidth="1"/>
    <col min="34" max="34" width="4" style="52" customWidth="1"/>
    <col min="35" max="35" width="3.81640625" style="52" customWidth="1"/>
    <col min="36" max="36" width="9" style="52"/>
    <col min="37" max="37" width="4.08984375" style="52" customWidth="1"/>
    <col min="38" max="38" width="9" style="52"/>
    <col min="39" max="16384" width="9" style="12"/>
  </cols>
  <sheetData>
    <row r="1" spans="1:38" ht="12.65" customHeight="1" x14ac:dyDescent="0.2">
      <c r="C1" s="20"/>
      <c r="D1" s="21"/>
      <c r="E1" s="22"/>
      <c r="F1" s="244" t="s">
        <v>50</v>
      </c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0" t="s">
        <v>48</v>
      </c>
      <c r="U1" s="241"/>
      <c r="V1" s="241"/>
      <c r="W1" s="241"/>
    </row>
    <row r="2" spans="1:38" ht="12.65" customHeight="1" x14ac:dyDescent="0.2">
      <c r="C2" s="20"/>
      <c r="D2" s="21"/>
      <c r="E2" s="92"/>
      <c r="F2" s="24"/>
      <c r="G2" s="68"/>
      <c r="H2" s="26"/>
      <c r="I2" s="26"/>
      <c r="J2" s="26"/>
      <c r="K2" s="26"/>
      <c r="L2" s="26"/>
      <c r="M2" s="26"/>
      <c r="N2" s="26"/>
      <c r="O2" s="26"/>
      <c r="P2" s="24"/>
      <c r="Q2" s="25"/>
      <c r="R2" s="77"/>
      <c r="S2" s="26"/>
      <c r="T2" s="246"/>
      <c r="U2" s="236"/>
      <c r="V2" s="236"/>
      <c r="W2" s="27"/>
    </row>
    <row r="3" spans="1:38" ht="12.65" customHeight="1" x14ac:dyDescent="0.2">
      <c r="C3" s="20"/>
      <c r="D3" s="21"/>
      <c r="E3" s="237" t="s">
        <v>133</v>
      </c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9"/>
      <c r="R3" s="239"/>
      <c r="S3" s="239"/>
      <c r="T3" s="239"/>
      <c r="U3" s="239"/>
      <c r="V3" s="160"/>
      <c r="W3" s="27"/>
    </row>
    <row r="4" spans="1:38" s="1" customFormat="1" ht="12.65" customHeight="1" x14ac:dyDescent="0.2">
      <c r="A4" s="44"/>
      <c r="B4" s="5"/>
      <c r="C4" s="29" t="s">
        <v>15</v>
      </c>
      <c r="D4" s="21"/>
      <c r="E4" s="314" t="s">
        <v>147</v>
      </c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V4" s="21"/>
      <c r="W4" s="23"/>
      <c r="X4" s="11"/>
      <c r="Y4" s="28"/>
      <c r="Z4" s="43"/>
      <c r="AA4" s="44"/>
      <c r="AB4" s="43"/>
      <c r="AC4" s="44"/>
      <c r="AD4" s="44"/>
      <c r="AE4" s="11"/>
      <c r="AF4" s="44"/>
      <c r="AG4" s="44"/>
      <c r="AH4" s="53"/>
      <c r="AI4" s="53"/>
      <c r="AJ4" s="53"/>
      <c r="AK4" s="53"/>
      <c r="AL4" s="53"/>
    </row>
    <row r="5" spans="1:38" s="1" customFormat="1" ht="12.65" customHeight="1" x14ac:dyDescent="0.2">
      <c r="A5" s="44"/>
      <c r="B5" s="5"/>
      <c r="C5" s="30"/>
      <c r="D5" s="31"/>
      <c r="E5" s="32"/>
      <c r="F5" s="33"/>
      <c r="G5" s="69"/>
      <c r="H5" s="33"/>
      <c r="I5" s="33"/>
      <c r="J5" s="33"/>
      <c r="K5" s="33"/>
      <c r="L5" s="34" t="s">
        <v>16</v>
      </c>
      <c r="M5" s="35"/>
      <c r="N5" s="33"/>
      <c r="O5" s="33"/>
      <c r="P5" s="33"/>
      <c r="Q5" s="33"/>
      <c r="R5" s="78"/>
      <c r="S5" s="33"/>
      <c r="T5" s="65"/>
      <c r="U5" s="30"/>
      <c r="V5" s="28"/>
      <c r="W5" s="30"/>
      <c r="X5" s="11"/>
      <c r="Y5" s="28"/>
      <c r="Z5" s="43"/>
      <c r="AA5" s="44"/>
      <c r="AB5" s="43"/>
      <c r="AC5" s="44"/>
      <c r="AD5" s="44"/>
      <c r="AE5" s="44"/>
      <c r="AF5" s="44"/>
      <c r="AG5" s="44"/>
      <c r="AH5" s="53"/>
      <c r="AI5" s="53"/>
      <c r="AJ5" s="53"/>
      <c r="AK5" s="53"/>
      <c r="AL5" s="53"/>
    </row>
    <row r="6" spans="1:38" ht="17.5" customHeight="1" thickBot="1" x14ac:dyDescent="0.25">
      <c r="A6" s="11">
        <v>18</v>
      </c>
      <c r="B6" s="247" t="str">
        <f>VLOOKUP(A6,$Z$6:$AC$53,2,FALSE)</f>
        <v>稲</v>
      </c>
      <c r="C6" s="249" t="str">
        <f>VLOOKUP(A6,$Z$6:$AC$53,3,FALSE)</f>
        <v>稲丘ベアーズ</v>
      </c>
      <c r="D6" s="229">
        <v>1</v>
      </c>
      <c r="E6" s="93"/>
      <c r="F6" s="94"/>
      <c r="G6" s="95"/>
      <c r="H6" s="3"/>
      <c r="I6" s="3"/>
      <c r="J6" s="3"/>
      <c r="K6" s="3"/>
      <c r="L6" s="3"/>
      <c r="M6" s="13"/>
      <c r="N6" s="13"/>
      <c r="O6" s="13"/>
      <c r="P6" s="13"/>
      <c r="Q6" s="13"/>
      <c r="R6" s="123"/>
      <c r="S6" s="153"/>
      <c r="T6" s="124"/>
      <c r="U6" s="207">
        <v>25</v>
      </c>
      <c r="V6" s="251" t="str">
        <f>VLOOKUP(X6,$Z$6:$AB$53,3,FALSE)</f>
        <v>磯辺シーグルス</v>
      </c>
      <c r="W6" s="251" t="str">
        <f>VLOOKUP(X6,$Z$6:$AB$145,2,FALSE)</f>
        <v>美</v>
      </c>
      <c r="X6" s="11">
        <v>44</v>
      </c>
      <c r="Z6" s="45">
        <v>1</v>
      </c>
      <c r="AA6" s="46" t="s">
        <v>0</v>
      </c>
      <c r="AB6" s="47" t="s">
        <v>42</v>
      </c>
      <c r="AC6" s="11"/>
    </row>
    <row r="7" spans="1:38" ht="17.5" customHeight="1" thickTop="1" thickBot="1" x14ac:dyDescent="0.25">
      <c r="B7" s="248"/>
      <c r="C7" s="250"/>
      <c r="D7" s="229"/>
      <c r="E7" s="127" t="s">
        <v>95</v>
      </c>
      <c r="F7" s="3"/>
      <c r="G7" s="76"/>
      <c r="H7" s="96" t="s">
        <v>105</v>
      </c>
      <c r="I7" s="3"/>
      <c r="J7" s="3"/>
      <c r="K7" s="3"/>
      <c r="L7" s="3"/>
      <c r="M7" s="13"/>
      <c r="N7" s="13"/>
      <c r="O7" s="13"/>
      <c r="P7" s="13"/>
      <c r="Q7" s="74" t="s">
        <v>62</v>
      </c>
      <c r="R7" s="150"/>
      <c r="S7" s="253" t="s">
        <v>109</v>
      </c>
      <c r="T7" s="254"/>
      <c r="U7" s="208"/>
      <c r="V7" s="252"/>
      <c r="W7" s="252"/>
      <c r="Z7" s="45">
        <v>2</v>
      </c>
      <c r="AA7" s="46" t="s">
        <v>0</v>
      </c>
      <c r="AB7" s="47" t="s">
        <v>41</v>
      </c>
      <c r="AC7" s="11"/>
    </row>
    <row r="8" spans="1:38" ht="17.5" customHeight="1" thickTop="1" thickBot="1" x14ac:dyDescent="0.25">
      <c r="A8" s="11">
        <v>45</v>
      </c>
      <c r="B8" s="227" t="str">
        <f>VLOOKUP(A8,$Z$6:$AC$53,2,FALSE)</f>
        <v>美</v>
      </c>
      <c r="C8" s="225" t="str">
        <f>VLOOKUP(A8,$Z$6:$AC$53,3,FALSE)</f>
        <v>磯辺トータス</v>
      </c>
      <c r="D8" s="255">
        <f>D6+1</f>
        <v>2</v>
      </c>
      <c r="E8" s="128" t="s">
        <v>96</v>
      </c>
      <c r="F8" s="2"/>
      <c r="G8" s="72"/>
      <c r="H8" s="143" t="s">
        <v>91</v>
      </c>
      <c r="I8" s="3"/>
      <c r="J8" s="3"/>
      <c r="K8" s="3"/>
      <c r="L8" s="3"/>
      <c r="M8" s="13"/>
      <c r="N8" s="13"/>
      <c r="O8" s="13"/>
      <c r="P8" s="156"/>
      <c r="Q8" s="145" t="s">
        <v>91</v>
      </c>
      <c r="R8" s="80"/>
      <c r="S8" s="135"/>
      <c r="T8" s="131" t="s">
        <v>103</v>
      </c>
      <c r="U8" s="207">
        <f>U6+1</f>
        <v>26</v>
      </c>
      <c r="V8" s="225" t="str">
        <f>VLOOKUP(X8,$Z$6:$AB$53,3,FALSE)</f>
        <v>愛生グレート</v>
      </c>
      <c r="W8" s="225" t="str">
        <f>VLOOKUP(X8,$Z$6:$AB$145,2,FALSE)</f>
        <v>若</v>
      </c>
      <c r="X8" s="11">
        <v>26</v>
      </c>
      <c r="Z8" s="45">
        <v>3</v>
      </c>
      <c r="AA8" s="46" t="s">
        <v>0</v>
      </c>
      <c r="AB8" s="47" t="s">
        <v>40</v>
      </c>
      <c r="AC8" s="11"/>
    </row>
    <row r="9" spans="1:38" ht="17.5" customHeight="1" thickTop="1" thickBot="1" x14ac:dyDescent="0.25">
      <c r="B9" s="228"/>
      <c r="C9" s="226"/>
      <c r="D9" s="255"/>
      <c r="E9" s="87" t="s">
        <v>70</v>
      </c>
      <c r="F9" s="3" t="s">
        <v>55</v>
      </c>
      <c r="G9" s="85" t="s">
        <v>83</v>
      </c>
      <c r="H9" s="154"/>
      <c r="I9" s="3"/>
      <c r="J9" s="3"/>
      <c r="K9" s="3"/>
      <c r="L9" s="3"/>
      <c r="M9" s="13"/>
      <c r="N9" s="13"/>
      <c r="O9" s="13"/>
      <c r="P9" s="156"/>
      <c r="Q9" s="7"/>
      <c r="R9" s="76" t="s">
        <v>83</v>
      </c>
      <c r="S9" s="115" t="s">
        <v>63</v>
      </c>
      <c r="T9" s="114" t="s">
        <v>70</v>
      </c>
      <c r="U9" s="208"/>
      <c r="V9" s="226"/>
      <c r="W9" s="226"/>
      <c r="Z9" s="45">
        <v>4</v>
      </c>
      <c r="AA9" s="46" t="s">
        <v>0</v>
      </c>
      <c r="AB9" s="47" t="s">
        <v>69</v>
      </c>
      <c r="AC9" s="11"/>
    </row>
    <row r="10" spans="1:38" ht="17.5" customHeight="1" thickTop="1" thickBot="1" x14ac:dyDescent="0.25">
      <c r="A10" s="11">
        <v>27</v>
      </c>
      <c r="B10" s="227" t="str">
        <f>VLOOKUP(A10,$Z$6:$AC$53,2,FALSE)</f>
        <v>若</v>
      </c>
      <c r="C10" s="225" t="str">
        <f>VLOOKUP(A10,$Z$6:$AC$53,3,FALSE)</f>
        <v>小倉台ライガース</v>
      </c>
      <c r="D10" s="229">
        <f t="shared" ref="D10" si="0">D8+1</f>
        <v>3</v>
      </c>
      <c r="E10" s="99" t="s">
        <v>81</v>
      </c>
      <c r="F10" s="100"/>
      <c r="G10" s="98" t="s">
        <v>84</v>
      </c>
      <c r="H10" s="154"/>
      <c r="I10" s="3"/>
      <c r="J10" s="3"/>
      <c r="K10" s="3"/>
      <c r="L10" s="3"/>
      <c r="M10" s="13"/>
      <c r="N10" s="13"/>
      <c r="O10" s="13"/>
      <c r="P10" s="156"/>
      <c r="Q10" s="13"/>
      <c r="R10" s="113" t="s">
        <v>89</v>
      </c>
      <c r="S10" s="40"/>
      <c r="T10" s="91" t="s">
        <v>77</v>
      </c>
      <c r="U10" s="223">
        <f t="shared" ref="U10" si="1">U8+1</f>
        <v>27</v>
      </c>
      <c r="V10" s="225" t="str">
        <f>VLOOKUP(X10,$Z$6:$AB$53,3,FALSE)</f>
        <v>いなげパイレーツ</v>
      </c>
      <c r="W10" s="225" t="str">
        <f>VLOOKUP(X10,$Z$6:$AB$145,2,FALSE)</f>
        <v>稲</v>
      </c>
      <c r="X10" s="11">
        <v>19</v>
      </c>
      <c r="Z10" s="45">
        <v>5</v>
      </c>
      <c r="AA10" s="46" t="s">
        <v>0</v>
      </c>
      <c r="AB10" s="47" t="s">
        <v>51</v>
      </c>
      <c r="AC10" s="11"/>
    </row>
    <row r="11" spans="1:38" ht="17.5" customHeight="1" thickTop="1" thickBot="1" x14ac:dyDescent="0.25">
      <c r="A11" s="164"/>
      <c r="B11" s="228"/>
      <c r="C11" s="226"/>
      <c r="D11" s="229"/>
      <c r="E11" s="165" t="s">
        <v>118</v>
      </c>
      <c r="F11" s="3"/>
      <c r="G11" s="74"/>
      <c r="H11" s="154"/>
      <c r="I11" s="155" t="s">
        <v>94</v>
      </c>
      <c r="J11" s="3"/>
      <c r="K11" s="3"/>
      <c r="L11" s="3"/>
      <c r="M11" s="13"/>
      <c r="N11" s="13"/>
      <c r="O11" s="13"/>
      <c r="P11" s="122" t="s">
        <v>63</v>
      </c>
      <c r="Q11" s="13"/>
      <c r="R11" s="81"/>
      <c r="S11" s="59"/>
      <c r="T11" s="167" t="s">
        <v>120</v>
      </c>
      <c r="U11" s="224"/>
      <c r="V11" s="226"/>
      <c r="W11" s="226"/>
      <c r="Z11" s="45">
        <v>6</v>
      </c>
      <c r="AA11" s="46" t="s">
        <v>0</v>
      </c>
      <c r="AB11" s="47" t="s">
        <v>39</v>
      </c>
      <c r="AC11" s="11"/>
    </row>
    <row r="12" spans="1:38" ht="17.5" customHeight="1" thickTop="1" thickBot="1" x14ac:dyDescent="0.25">
      <c r="A12" s="11">
        <v>35</v>
      </c>
      <c r="B12" s="227" t="str">
        <f>VLOOKUP(A12,$Z$6:$AC$53,2,FALSE)</f>
        <v>緑</v>
      </c>
      <c r="C12" s="225" t="str">
        <f>VLOOKUP(A12,$Z$6:$AC$53,3,FALSE)</f>
        <v>有吉メッツ</v>
      </c>
      <c r="D12" s="229">
        <f t="shared" ref="D12" si="2">D10+1</f>
        <v>4</v>
      </c>
      <c r="E12" s="166" t="s">
        <v>119</v>
      </c>
      <c r="F12" s="94"/>
      <c r="G12" s="74"/>
      <c r="H12" s="8"/>
      <c r="I12" s="138" t="s">
        <v>105</v>
      </c>
      <c r="J12" s="3"/>
      <c r="K12" s="3"/>
      <c r="L12" s="3"/>
      <c r="M12" s="13"/>
      <c r="N12" s="13"/>
      <c r="O12" s="156"/>
      <c r="P12" s="138" t="s">
        <v>56</v>
      </c>
      <c r="Q12" s="13"/>
      <c r="R12" s="82"/>
      <c r="S12" s="60"/>
      <c r="T12" s="168" t="s">
        <v>122</v>
      </c>
      <c r="U12" s="223">
        <f t="shared" ref="U12" si="3">U10+1</f>
        <v>28</v>
      </c>
      <c r="V12" s="225" t="e">
        <f>VLOOKUP(X12,$Z$6:$AB$53,3,FALSE)</f>
        <v>#N/A</v>
      </c>
      <c r="W12" s="225" t="e">
        <f>VLOOKUP(X12,$Z$6:$AB$145,2,FALSE)</f>
        <v>#N/A</v>
      </c>
      <c r="X12" s="11">
        <v>22</v>
      </c>
      <c r="Z12" s="45">
        <v>7</v>
      </c>
      <c r="AA12" s="46" t="s">
        <v>0</v>
      </c>
      <c r="AB12" s="47" t="s">
        <v>38</v>
      </c>
      <c r="AC12" s="11"/>
      <c r="AF12" s="268"/>
      <c r="AG12" s="269"/>
    </row>
    <row r="13" spans="1:38" ht="17.5" customHeight="1" thickTop="1" thickBot="1" x14ac:dyDescent="0.25">
      <c r="B13" s="228"/>
      <c r="C13" s="226"/>
      <c r="D13" s="229"/>
      <c r="E13" s="87" t="s">
        <v>70</v>
      </c>
      <c r="F13" s="3" t="s">
        <v>56</v>
      </c>
      <c r="G13" s="101" t="s">
        <v>85</v>
      </c>
      <c r="H13" s="8"/>
      <c r="I13" s="8"/>
      <c r="J13" s="3"/>
      <c r="K13" s="3"/>
      <c r="L13" s="3"/>
      <c r="M13" s="13"/>
      <c r="N13" s="13"/>
      <c r="O13" s="156"/>
      <c r="P13" s="7"/>
      <c r="Q13" s="13"/>
      <c r="R13" s="72" t="s">
        <v>91</v>
      </c>
      <c r="S13" s="59" t="s">
        <v>64</v>
      </c>
      <c r="T13" s="90" t="s">
        <v>70</v>
      </c>
      <c r="U13" s="224"/>
      <c r="V13" s="226"/>
      <c r="W13" s="226"/>
      <c r="Z13" s="45">
        <v>8</v>
      </c>
      <c r="AA13" s="46" t="s">
        <v>27</v>
      </c>
      <c r="AB13" s="47" t="s">
        <v>52</v>
      </c>
      <c r="AC13" s="11"/>
      <c r="AF13" s="268"/>
      <c r="AG13" s="270"/>
    </row>
    <row r="14" spans="1:38" ht="17.5" customHeight="1" thickTop="1" thickBot="1" x14ac:dyDescent="0.25">
      <c r="A14" s="11">
        <v>11</v>
      </c>
      <c r="B14" s="227" t="str">
        <f>VLOOKUP(A14,$Z$6:$AC$53,2,FALSE)</f>
        <v>花</v>
      </c>
      <c r="C14" s="225" t="str">
        <f>VLOOKUP(A14,$Z$6:$AC$53,3,FALSE)</f>
        <v>こてはし台ヤングライオンズ</v>
      </c>
      <c r="D14" s="255">
        <f t="shared" ref="D14:D52" si="4">D12+1</f>
        <v>5</v>
      </c>
      <c r="E14" s="89" t="s">
        <v>80</v>
      </c>
      <c r="F14" s="38"/>
      <c r="G14" s="97" t="s">
        <v>86</v>
      </c>
      <c r="H14" s="102"/>
      <c r="I14" s="8"/>
      <c r="J14" s="3"/>
      <c r="K14" s="3"/>
      <c r="L14" s="3"/>
      <c r="M14" s="13"/>
      <c r="N14" s="13"/>
      <c r="O14" s="156"/>
      <c r="P14" s="7"/>
      <c r="Q14" s="144"/>
      <c r="R14" s="119" t="s">
        <v>92</v>
      </c>
      <c r="S14" s="116"/>
      <c r="T14" s="117" t="s">
        <v>75</v>
      </c>
      <c r="U14" s="207">
        <f t="shared" ref="U14" si="5">U12+1</f>
        <v>29</v>
      </c>
      <c r="V14" s="225" t="str">
        <f>VLOOKUP(X14,$Z$6:$AB$53,3,FALSE)</f>
        <v>仁生松クラブ</v>
      </c>
      <c r="W14" s="225" t="str">
        <f>VLOOKUP(X14,$Z$6:$AB$145,2,FALSE)</f>
        <v>中</v>
      </c>
      <c r="X14" s="11">
        <v>5</v>
      </c>
      <c r="Z14" s="45">
        <v>9</v>
      </c>
      <c r="AA14" s="46" t="s">
        <v>27</v>
      </c>
      <c r="AB14" s="48" t="s">
        <v>53</v>
      </c>
      <c r="AC14" s="11"/>
    </row>
    <row r="15" spans="1:38" ht="17.5" customHeight="1" thickTop="1" thickBot="1" x14ac:dyDescent="0.25">
      <c r="B15" s="228"/>
      <c r="C15" s="226"/>
      <c r="D15" s="255"/>
      <c r="E15" s="127" t="s">
        <v>95</v>
      </c>
      <c r="F15" s="3"/>
      <c r="G15" s="76"/>
      <c r="H15" s="104" t="s">
        <v>106</v>
      </c>
      <c r="I15" s="8"/>
      <c r="J15" s="3"/>
      <c r="K15" s="3"/>
      <c r="L15" s="3"/>
      <c r="M15" s="13"/>
      <c r="N15" s="13"/>
      <c r="O15" s="156"/>
      <c r="P15" s="7"/>
      <c r="Q15" s="146" t="s">
        <v>58</v>
      </c>
      <c r="R15" s="80"/>
      <c r="S15" s="253" t="s">
        <v>109</v>
      </c>
      <c r="T15" s="254"/>
      <c r="U15" s="208"/>
      <c r="V15" s="226"/>
      <c r="W15" s="226"/>
      <c r="Z15" s="45">
        <v>10</v>
      </c>
      <c r="AA15" s="46" t="s">
        <v>4</v>
      </c>
      <c r="AB15" s="48" t="s">
        <v>28</v>
      </c>
      <c r="AC15" s="11"/>
      <c r="AD15" s="55"/>
      <c r="AE15" s="55"/>
      <c r="AF15" s="55"/>
      <c r="AG15" s="56"/>
    </row>
    <row r="16" spans="1:38" ht="17.5" customHeight="1" thickTop="1" x14ac:dyDescent="0.2">
      <c r="A16" s="11">
        <v>3</v>
      </c>
      <c r="B16" s="227" t="str">
        <f>VLOOKUP(A16,$Z$6:$AC$53,2,FALSE)</f>
        <v>中</v>
      </c>
      <c r="C16" s="225" t="str">
        <f>VLOOKUP(A16,$Z$6:$AC$53,3,FALSE)</f>
        <v>院内イーグルス</v>
      </c>
      <c r="D16" s="255">
        <f t="shared" si="4"/>
        <v>6</v>
      </c>
      <c r="E16" s="88" t="s">
        <v>97</v>
      </c>
      <c r="F16" s="2"/>
      <c r="G16" s="75"/>
      <c r="H16" s="103" t="s">
        <v>107</v>
      </c>
      <c r="I16" s="8" t="s">
        <v>136</v>
      </c>
      <c r="J16" s="36"/>
      <c r="K16" s="3"/>
      <c r="L16" s="3"/>
      <c r="M16" s="13"/>
      <c r="N16" s="13"/>
      <c r="O16" s="156"/>
      <c r="P16" s="13" t="s">
        <v>138</v>
      </c>
      <c r="Q16" s="145" t="s">
        <v>107</v>
      </c>
      <c r="R16" s="83"/>
      <c r="S16" s="129"/>
      <c r="T16" s="132" t="s">
        <v>104</v>
      </c>
      <c r="U16" s="207">
        <f t="shared" ref="U16" si="6">U14+1</f>
        <v>30</v>
      </c>
      <c r="V16" s="225" t="str">
        <f>VLOOKUP(X16,$Z$6:$AB$53,3,FALSE)</f>
        <v>ツインズ・柏井</v>
      </c>
      <c r="W16" s="225" t="str">
        <f>VLOOKUP(X16,$Z$6:$AB$145,2,FALSE)</f>
        <v>花</v>
      </c>
      <c r="X16" s="11">
        <v>8</v>
      </c>
      <c r="Z16" s="45">
        <v>11</v>
      </c>
      <c r="AA16" s="46" t="s">
        <v>4</v>
      </c>
      <c r="AB16" s="48" t="s">
        <v>54</v>
      </c>
      <c r="AC16" s="11"/>
      <c r="AD16" s="57"/>
      <c r="AE16" s="57"/>
      <c r="AF16" s="57"/>
      <c r="AG16" s="57"/>
    </row>
    <row r="17" spans="1:33" ht="17.5" customHeight="1" thickBot="1" x14ac:dyDescent="0.25">
      <c r="B17" s="228"/>
      <c r="C17" s="226"/>
      <c r="D17" s="255"/>
      <c r="E17" s="216" t="s">
        <v>143</v>
      </c>
      <c r="F17" s="217"/>
      <c r="G17" s="217"/>
      <c r="H17" s="217"/>
      <c r="I17" s="218"/>
      <c r="J17" s="188" t="s">
        <v>154</v>
      </c>
      <c r="K17" s="3"/>
      <c r="L17" s="3"/>
      <c r="M17" s="13"/>
      <c r="N17" s="13"/>
      <c r="O17" s="182" t="s">
        <v>151</v>
      </c>
      <c r="P17" s="212" t="s">
        <v>135</v>
      </c>
      <c r="Q17" s="213"/>
      <c r="R17" s="213"/>
      <c r="S17" s="214"/>
      <c r="T17" s="215"/>
      <c r="U17" s="208"/>
      <c r="V17" s="226"/>
      <c r="W17" s="226"/>
      <c r="Z17" s="45">
        <v>12</v>
      </c>
      <c r="AA17" s="46" t="s">
        <v>4</v>
      </c>
      <c r="AB17" s="48" t="s">
        <v>37</v>
      </c>
      <c r="AC17" s="11"/>
      <c r="AD17" s="186"/>
      <c r="AE17" s="57"/>
      <c r="AF17" s="57"/>
      <c r="AG17" s="57"/>
    </row>
    <row r="18" spans="1:33" ht="17.5" customHeight="1" thickTop="1" x14ac:dyDescent="0.2">
      <c r="A18" s="11">
        <v>28</v>
      </c>
      <c r="B18" s="227" t="str">
        <f>VLOOKUP(A18,$Z$6:$AC$53,2,FALSE)</f>
        <v>若</v>
      </c>
      <c r="C18" s="225" t="str">
        <f>VLOOKUP(A18,$Z$6:$AC$53,3,FALSE)</f>
        <v>桜木ライオンズ</v>
      </c>
      <c r="D18" s="255">
        <f t="shared" si="4"/>
        <v>7</v>
      </c>
      <c r="E18" s="258" t="s">
        <v>144</v>
      </c>
      <c r="F18" s="259"/>
      <c r="G18" s="259"/>
      <c r="H18" s="259"/>
      <c r="I18" s="260"/>
      <c r="J18" s="187" t="s">
        <v>155</v>
      </c>
      <c r="K18" s="3"/>
      <c r="L18" s="3"/>
      <c r="M18" s="13"/>
      <c r="N18" s="7"/>
      <c r="O18" s="179" t="s">
        <v>152</v>
      </c>
      <c r="P18" s="261" t="s">
        <v>149</v>
      </c>
      <c r="Q18" s="259"/>
      <c r="R18" s="259"/>
      <c r="S18" s="259"/>
      <c r="T18" s="262"/>
      <c r="U18" s="207">
        <f t="shared" ref="U18" si="7">U16+1</f>
        <v>31</v>
      </c>
      <c r="V18" s="225" t="str">
        <f>VLOOKUP(X18,$Z$6:$AB$53,3,FALSE)</f>
        <v>新宿マリナーズ</v>
      </c>
      <c r="W18" s="225" t="str">
        <f>VLOOKUP(X18,$Z$6:$AB$145,2,FALSE)</f>
        <v>中</v>
      </c>
      <c r="X18" s="11">
        <v>6</v>
      </c>
      <c r="Z18" s="45">
        <v>13</v>
      </c>
      <c r="AA18" s="46" t="s">
        <v>4</v>
      </c>
      <c r="AB18" s="48" t="s">
        <v>36</v>
      </c>
      <c r="AC18" s="11"/>
    </row>
    <row r="19" spans="1:33" ht="17.5" customHeight="1" thickBot="1" x14ac:dyDescent="0.25">
      <c r="A19" s="164"/>
      <c r="B19" s="228"/>
      <c r="C19" s="226"/>
      <c r="D19" s="255"/>
      <c r="E19" s="174" t="s">
        <v>95</v>
      </c>
      <c r="F19" s="10"/>
      <c r="G19" s="71"/>
      <c r="H19" s="108" t="s">
        <v>105</v>
      </c>
      <c r="I19" s="154"/>
      <c r="J19" s="8"/>
      <c r="K19" s="3"/>
      <c r="L19" s="3"/>
      <c r="M19" s="13"/>
      <c r="N19" s="7"/>
      <c r="O19" s="37"/>
      <c r="P19" s="13"/>
      <c r="Q19" s="74" t="s">
        <v>126</v>
      </c>
      <c r="R19" s="84"/>
      <c r="S19" s="256" t="s">
        <v>109</v>
      </c>
      <c r="T19" s="257"/>
      <c r="U19" s="208"/>
      <c r="V19" s="226"/>
      <c r="W19" s="226"/>
      <c r="Z19" s="45">
        <v>14</v>
      </c>
      <c r="AA19" s="46" t="s">
        <v>4</v>
      </c>
      <c r="AB19" s="48" t="s">
        <v>35</v>
      </c>
      <c r="AC19" s="11"/>
    </row>
    <row r="20" spans="1:33" ht="17.5" customHeight="1" thickTop="1" x14ac:dyDescent="0.2">
      <c r="A20" s="11">
        <v>4</v>
      </c>
      <c r="B20" s="227" t="str">
        <f>VLOOKUP(A20,$Z$6:$AC$53,2,FALSE)</f>
        <v>中</v>
      </c>
      <c r="C20" s="225" t="str">
        <f>VLOOKUP(A20,$Z$6:$AC$53,3,FALSE)</f>
        <v>大森フライヤーズ</v>
      </c>
      <c r="D20" s="255">
        <f t="shared" si="4"/>
        <v>8</v>
      </c>
      <c r="E20" s="128" t="s">
        <v>98</v>
      </c>
      <c r="F20" s="3"/>
      <c r="G20" s="106"/>
      <c r="H20" s="109" t="s">
        <v>92</v>
      </c>
      <c r="I20" s="154"/>
      <c r="J20" s="8"/>
      <c r="K20" s="322" t="s">
        <v>174</v>
      </c>
      <c r="L20" s="323"/>
      <c r="M20" s="323"/>
      <c r="N20" s="324"/>
      <c r="O20" s="7"/>
      <c r="P20" s="144"/>
      <c r="Q20" s="159" t="s">
        <v>127</v>
      </c>
      <c r="R20" s="80"/>
      <c r="S20" s="136"/>
      <c r="T20" s="133" t="s">
        <v>114</v>
      </c>
      <c r="U20" s="223">
        <f t="shared" ref="U20" si="8">U18+1</f>
        <v>32</v>
      </c>
      <c r="V20" s="225" t="str">
        <f>VLOOKUP(X20,$Z$6:$AB$53,3,FALSE)</f>
        <v>幕張ヒーローズ</v>
      </c>
      <c r="W20" s="225" t="str">
        <f>VLOOKUP(X20,$Z$6:$AB$145,2,FALSE)</f>
        <v>花</v>
      </c>
      <c r="X20" s="11">
        <v>16</v>
      </c>
      <c r="Z20" s="45">
        <v>15</v>
      </c>
      <c r="AA20" s="46" t="s">
        <v>4</v>
      </c>
      <c r="AB20" s="48" t="s">
        <v>33</v>
      </c>
      <c r="AC20" s="11"/>
    </row>
    <row r="21" spans="1:33" ht="17.5" customHeight="1" thickBot="1" x14ac:dyDescent="0.25">
      <c r="B21" s="228"/>
      <c r="C21" s="226"/>
      <c r="D21" s="255"/>
      <c r="E21" s="87" t="s">
        <v>70</v>
      </c>
      <c r="F21" s="39" t="s">
        <v>57</v>
      </c>
      <c r="G21" s="107" t="s">
        <v>86</v>
      </c>
      <c r="H21" s="8"/>
      <c r="I21" s="154"/>
      <c r="J21" s="8"/>
      <c r="K21" s="263" t="s">
        <v>167</v>
      </c>
      <c r="L21" s="263"/>
      <c r="M21" s="263"/>
      <c r="N21" s="264"/>
      <c r="O21" s="7"/>
      <c r="P21" s="144"/>
      <c r="Q21" s="156"/>
      <c r="R21" s="152" t="s">
        <v>88</v>
      </c>
      <c r="S21" s="61" t="s">
        <v>65</v>
      </c>
      <c r="T21" s="90" t="s">
        <v>70</v>
      </c>
      <c r="U21" s="224"/>
      <c r="V21" s="226"/>
      <c r="W21" s="226"/>
      <c r="Z21" s="45">
        <v>16</v>
      </c>
      <c r="AA21" s="46" t="s">
        <v>4</v>
      </c>
      <c r="AB21" s="48" t="s">
        <v>34</v>
      </c>
      <c r="AC21" s="11"/>
    </row>
    <row r="22" spans="1:33" ht="17.5" customHeight="1" thickTop="1" thickBot="1" x14ac:dyDescent="0.25">
      <c r="A22" s="11">
        <v>33</v>
      </c>
      <c r="B22" s="227" t="str">
        <f>VLOOKUP(A22,$Z$6:$AC$53,2,FALSE)</f>
        <v>緑</v>
      </c>
      <c r="C22" s="225" t="str">
        <f>VLOOKUP(A22,$Z$6:$AC$53,3,FALSE)</f>
        <v>あすみが丘コスモスキッド</v>
      </c>
      <c r="D22" s="229">
        <f t="shared" si="4"/>
        <v>9</v>
      </c>
      <c r="E22" s="105" t="s">
        <v>79</v>
      </c>
      <c r="F22" s="94"/>
      <c r="G22" s="98" t="s">
        <v>87</v>
      </c>
      <c r="H22" s="8"/>
      <c r="I22" s="154"/>
      <c r="J22" s="8"/>
      <c r="K22" s="263" t="s">
        <v>175</v>
      </c>
      <c r="L22" s="263"/>
      <c r="M22" s="263"/>
      <c r="N22" s="264"/>
      <c r="O22" s="7"/>
      <c r="P22" s="144"/>
      <c r="Q22" s="13"/>
      <c r="R22" s="76" t="s">
        <v>93</v>
      </c>
      <c r="S22" s="116"/>
      <c r="T22" s="117" t="s">
        <v>76</v>
      </c>
      <c r="U22" s="207">
        <f t="shared" ref="U22" si="9">U20+1</f>
        <v>33</v>
      </c>
      <c r="V22" s="249" t="str">
        <f>VLOOKUP(X22,$Z$6:$AB$53,3,FALSE)</f>
        <v>幸町リトルインデｲアンズ</v>
      </c>
      <c r="W22" s="249" t="str">
        <f>VLOOKUP(X22,$Z$6:$AB$145,2,FALSE)</f>
        <v>美</v>
      </c>
      <c r="X22" s="11">
        <v>40</v>
      </c>
      <c r="Z22" s="45">
        <v>17</v>
      </c>
      <c r="AA22" s="46" t="s">
        <v>23</v>
      </c>
      <c r="AB22" s="49" t="s">
        <v>7</v>
      </c>
      <c r="AC22" s="11"/>
    </row>
    <row r="23" spans="1:33" ht="17.5" customHeight="1" thickTop="1" thickBot="1" x14ac:dyDescent="0.25">
      <c r="B23" s="228"/>
      <c r="C23" s="226"/>
      <c r="D23" s="229"/>
      <c r="E23" s="169" t="s">
        <v>120</v>
      </c>
      <c r="F23" s="3"/>
      <c r="G23" s="74"/>
      <c r="H23" s="8"/>
      <c r="I23" s="146" t="s">
        <v>107</v>
      </c>
      <c r="J23" s="8"/>
      <c r="K23" s="265" t="s">
        <v>176</v>
      </c>
      <c r="L23" s="266"/>
      <c r="M23" s="266"/>
      <c r="N23" s="267"/>
      <c r="O23" s="7"/>
      <c r="P23" s="146" t="s">
        <v>94</v>
      </c>
      <c r="Q23" s="13"/>
      <c r="R23" s="81"/>
      <c r="S23" s="59"/>
      <c r="T23" s="167" t="s">
        <v>120</v>
      </c>
      <c r="U23" s="208"/>
      <c r="V23" s="250"/>
      <c r="W23" s="250"/>
      <c r="Z23" s="45">
        <v>18</v>
      </c>
      <c r="AA23" s="46" t="s">
        <v>23</v>
      </c>
      <c r="AB23" s="49" t="s">
        <v>11</v>
      </c>
      <c r="AC23" s="11"/>
    </row>
    <row r="24" spans="1:33" ht="17.5" customHeight="1" thickTop="1" thickBot="1" x14ac:dyDescent="0.25">
      <c r="A24" s="11">
        <v>41</v>
      </c>
      <c r="B24" s="277" t="str">
        <f>VLOOKUP(A24,$Z$6:$AC$53,2,FALSE)</f>
        <v>美</v>
      </c>
      <c r="C24" s="251" t="str">
        <f>VLOOKUP(A24,$Z$6:$AC$53,3,FALSE)</f>
        <v>高洲コンドルス</v>
      </c>
      <c r="D24" s="229">
        <f t="shared" si="4"/>
        <v>10</v>
      </c>
      <c r="E24" s="166" t="s">
        <v>100</v>
      </c>
      <c r="F24" s="94"/>
      <c r="G24" s="74"/>
      <c r="H24" s="154"/>
      <c r="I24" s="74" t="s">
        <v>89</v>
      </c>
      <c r="J24" s="8"/>
      <c r="K24" s="265" t="s">
        <v>168</v>
      </c>
      <c r="L24" s="266"/>
      <c r="M24" s="266"/>
      <c r="N24" s="267"/>
      <c r="O24" s="13"/>
      <c r="P24" s="145" t="s">
        <v>86</v>
      </c>
      <c r="Q24" s="13"/>
      <c r="R24" s="82"/>
      <c r="S24" s="60"/>
      <c r="T24" s="168" t="s">
        <v>128</v>
      </c>
      <c r="U24" s="223">
        <f t="shared" ref="U24" si="10">U22+1</f>
        <v>34</v>
      </c>
      <c r="V24" s="225" t="str">
        <f>VLOOKUP(X24,$Z$6:$AB$53,3,FALSE)</f>
        <v>あすみが丘ゴールデンスタ-ズ</v>
      </c>
      <c r="W24" s="225" t="str">
        <f>VLOOKUP(X24,$Z$6:$AB$145,2,FALSE)</f>
        <v>緑</v>
      </c>
      <c r="X24" s="11">
        <v>34</v>
      </c>
      <c r="Z24" s="45">
        <v>19</v>
      </c>
      <c r="AA24" s="46" t="s">
        <v>23</v>
      </c>
      <c r="AB24" s="49" t="s">
        <v>17</v>
      </c>
      <c r="AC24" s="11"/>
    </row>
    <row r="25" spans="1:33" ht="17.5" customHeight="1" thickTop="1" thickBot="1" x14ac:dyDescent="0.25">
      <c r="B25" s="278"/>
      <c r="C25" s="252"/>
      <c r="D25" s="229"/>
      <c r="E25" s="87" t="s">
        <v>70</v>
      </c>
      <c r="F25" s="3" t="s">
        <v>58</v>
      </c>
      <c r="G25" s="110" t="s">
        <v>84</v>
      </c>
      <c r="H25" s="154"/>
      <c r="I25" s="3"/>
      <c r="J25" s="8"/>
      <c r="K25" s="274"/>
      <c r="L25" s="275"/>
      <c r="M25" s="275"/>
      <c r="N25" s="276"/>
      <c r="O25" s="13"/>
      <c r="P25" s="7"/>
      <c r="Q25" s="13"/>
      <c r="R25" s="72" t="s">
        <v>83</v>
      </c>
      <c r="S25" s="59" t="s">
        <v>66</v>
      </c>
      <c r="T25" s="90" t="s">
        <v>70</v>
      </c>
      <c r="U25" s="224"/>
      <c r="V25" s="226"/>
      <c r="W25" s="226"/>
      <c r="Z25" s="45">
        <v>20</v>
      </c>
      <c r="AA25" s="46" t="s">
        <v>23</v>
      </c>
      <c r="AB25" s="49" t="s">
        <v>18</v>
      </c>
      <c r="AC25" s="11"/>
    </row>
    <row r="26" spans="1:33" ht="17.5" customHeight="1" thickTop="1" thickBot="1" x14ac:dyDescent="0.25">
      <c r="A26" s="11">
        <v>25</v>
      </c>
      <c r="B26" s="227" t="e">
        <f>VLOOKUP(A26,$Z$6:$AC$53,2,FALSE)</f>
        <v>#N/A</v>
      </c>
      <c r="C26" s="225" t="e">
        <f>VLOOKUP(A26,$Z$6:$AC$53,3,FALSE)</f>
        <v>#N/A</v>
      </c>
      <c r="D26" s="255">
        <f t="shared" si="4"/>
        <v>11</v>
      </c>
      <c r="E26" s="88" t="s">
        <v>78</v>
      </c>
      <c r="F26" s="2"/>
      <c r="G26" s="111" t="s">
        <v>88</v>
      </c>
      <c r="H26" s="154"/>
      <c r="I26" s="3"/>
      <c r="J26" s="8"/>
      <c r="K26" s="271" t="s">
        <v>160</v>
      </c>
      <c r="L26" s="272"/>
      <c r="M26" s="272"/>
      <c r="N26" s="273"/>
      <c r="O26" s="13"/>
      <c r="P26" s="7"/>
      <c r="Q26" s="7"/>
      <c r="R26" s="97" t="s">
        <v>93</v>
      </c>
      <c r="S26" s="116"/>
      <c r="T26" s="117" t="s">
        <v>74</v>
      </c>
      <c r="U26" s="207">
        <f t="shared" ref="U26" si="11">U24+1</f>
        <v>35</v>
      </c>
      <c r="V26" s="225" t="e">
        <f>VLOOKUP(X26,$Z$6:$AB$53,3,FALSE)</f>
        <v>#N/A</v>
      </c>
      <c r="W26" s="225" t="e">
        <f>VLOOKUP(X26,$Z$6:$AB$145,2,FALSE)</f>
        <v>#N/A</v>
      </c>
      <c r="X26" s="11">
        <v>23</v>
      </c>
    </row>
    <row r="27" spans="1:33" ht="17.5" customHeight="1" thickTop="1" thickBot="1" x14ac:dyDescent="0.25">
      <c r="B27" s="228"/>
      <c r="C27" s="226"/>
      <c r="D27" s="255"/>
      <c r="E27" s="127" t="s">
        <v>95</v>
      </c>
      <c r="F27" s="3"/>
      <c r="G27" s="76"/>
      <c r="H27" s="157" t="s">
        <v>106</v>
      </c>
      <c r="I27" s="3"/>
      <c r="J27" s="8"/>
      <c r="K27" s="279" t="s">
        <v>169</v>
      </c>
      <c r="L27" s="279"/>
      <c r="M27" s="279"/>
      <c r="N27" s="280"/>
      <c r="O27" s="13"/>
      <c r="P27" s="7"/>
      <c r="Q27" s="147" t="s">
        <v>60</v>
      </c>
      <c r="R27" s="80"/>
      <c r="S27" s="253" t="s">
        <v>109</v>
      </c>
      <c r="T27" s="254"/>
      <c r="U27" s="208"/>
      <c r="V27" s="226"/>
      <c r="W27" s="226"/>
    </row>
    <row r="28" spans="1:33" ht="17.5" customHeight="1" thickTop="1" thickBot="1" x14ac:dyDescent="0.25">
      <c r="A28" s="11">
        <v>9</v>
      </c>
      <c r="B28" s="227" t="str">
        <f>VLOOKUP(A28,$Z$6:$AC$53,2,FALSE)</f>
        <v>花</v>
      </c>
      <c r="C28" s="225" t="str">
        <f>VLOOKUP(A28,$Z$6:$AC$53,3,FALSE)</f>
        <v>黒潮・幕張昆陽クラブ</v>
      </c>
      <c r="D28" s="255">
        <f t="shared" si="4"/>
        <v>12</v>
      </c>
      <c r="E28" s="128" t="s">
        <v>99</v>
      </c>
      <c r="F28" s="2"/>
      <c r="G28" s="75"/>
      <c r="H28" s="112" t="s">
        <v>107</v>
      </c>
      <c r="I28" s="3"/>
      <c r="J28" s="8"/>
      <c r="K28" s="281" t="s">
        <v>164</v>
      </c>
      <c r="L28" s="282"/>
      <c r="M28" s="282"/>
      <c r="N28" s="283"/>
      <c r="O28" s="13"/>
      <c r="P28" s="13"/>
      <c r="Q28" s="74" t="s">
        <v>127</v>
      </c>
      <c r="R28" s="150"/>
      <c r="S28" s="148"/>
      <c r="T28" s="149" t="s">
        <v>115</v>
      </c>
      <c r="U28" s="207">
        <f t="shared" ref="U28" si="12">U26+1</f>
        <v>36</v>
      </c>
      <c r="V28" s="225" t="str">
        <f>VLOOKUP(X28,$Z$6:$AB$53,3,FALSE)</f>
        <v>千城台レッドシャーク</v>
      </c>
      <c r="W28" s="225" t="str">
        <f>VLOOKUP(X28,$Z$6:$AB$145,2,FALSE)</f>
        <v>若</v>
      </c>
      <c r="X28" s="11">
        <v>30</v>
      </c>
    </row>
    <row r="29" spans="1:33" ht="17.5" customHeight="1" thickTop="1" thickBot="1" x14ac:dyDescent="0.25">
      <c r="B29" s="228"/>
      <c r="C29" s="226"/>
      <c r="D29" s="255"/>
      <c r="E29" s="63"/>
      <c r="F29" s="190"/>
      <c r="G29" s="191"/>
      <c r="H29" s="219" t="s">
        <v>134</v>
      </c>
      <c r="I29" s="210"/>
      <c r="J29" s="211"/>
      <c r="K29" s="284" t="s">
        <v>170</v>
      </c>
      <c r="L29" s="285"/>
      <c r="M29" s="285"/>
      <c r="N29" s="286"/>
      <c r="O29" s="287" t="s">
        <v>158</v>
      </c>
      <c r="P29" s="288"/>
      <c r="Q29" s="288"/>
      <c r="R29" s="195"/>
      <c r="S29" s="196"/>
      <c r="T29" s="66"/>
      <c r="U29" s="208"/>
      <c r="V29" s="226"/>
      <c r="W29" s="226"/>
    </row>
    <row r="30" spans="1:33" ht="17.5" customHeight="1" x14ac:dyDescent="0.25">
      <c r="A30" s="11">
        <v>36</v>
      </c>
      <c r="B30" s="227" t="str">
        <f>VLOOKUP(A30,$Z$6:$AC$53,2,FALSE)</f>
        <v>緑</v>
      </c>
      <c r="C30" s="225" t="str">
        <f>VLOOKUP(A30,$Z$6:$AC$53,3,FALSE)</f>
        <v>泉谷メッツ</v>
      </c>
      <c r="D30" s="229">
        <f t="shared" si="4"/>
        <v>13</v>
      </c>
      <c r="E30" s="64"/>
      <c r="F30" s="230" t="s">
        <v>150</v>
      </c>
      <c r="G30" s="231"/>
      <c r="H30" s="231"/>
      <c r="I30" s="231"/>
      <c r="J30" s="232"/>
      <c r="L30" s="204" t="s">
        <v>172</v>
      </c>
      <c r="M30" s="203" t="s">
        <v>173</v>
      </c>
      <c r="N30" s="202"/>
      <c r="O30" s="233" t="s">
        <v>159</v>
      </c>
      <c r="P30" s="231"/>
      <c r="Q30" s="231"/>
      <c r="R30" s="231"/>
      <c r="S30" s="231"/>
      <c r="T30" s="189"/>
      <c r="U30" s="207">
        <f t="shared" ref="U30" si="13">U28+1</f>
        <v>37</v>
      </c>
      <c r="V30" s="225" t="str">
        <f>VLOOKUP(X30,$Z$6:$AB$53,3,FALSE)</f>
        <v>小中台ＪＢＣ</v>
      </c>
      <c r="W30" s="225" t="str">
        <f>VLOOKUP(X30,$Z$6:$AB$145,2,FALSE)</f>
        <v>稲</v>
      </c>
      <c r="X30" s="11">
        <v>20</v>
      </c>
      <c r="AF30" s="51"/>
    </row>
    <row r="31" spans="1:33" ht="17.5" customHeight="1" thickBot="1" x14ac:dyDescent="0.3">
      <c r="B31" s="228"/>
      <c r="C31" s="226"/>
      <c r="D31" s="229"/>
      <c r="E31" s="127" t="s">
        <v>108</v>
      </c>
      <c r="F31" s="10"/>
      <c r="G31" s="71"/>
      <c r="H31" s="74" t="s">
        <v>60</v>
      </c>
      <c r="I31" s="3"/>
      <c r="J31" s="8" t="s">
        <v>140</v>
      </c>
      <c r="K31" s="192" t="s">
        <v>161</v>
      </c>
      <c r="L31" s="199"/>
      <c r="M31" s="200"/>
      <c r="N31" s="201">
        <v>1</v>
      </c>
      <c r="O31" s="13" t="s">
        <v>141</v>
      </c>
      <c r="P31" s="13"/>
      <c r="Q31" s="138" t="s">
        <v>58</v>
      </c>
      <c r="R31" s="80"/>
      <c r="S31" s="256" t="s">
        <v>116</v>
      </c>
      <c r="T31" s="257"/>
      <c r="U31" s="208"/>
      <c r="V31" s="226"/>
      <c r="W31" s="226"/>
      <c r="Z31" s="45">
        <v>26</v>
      </c>
      <c r="AA31" s="46" t="s">
        <v>49</v>
      </c>
      <c r="AB31" s="48" t="s">
        <v>43</v>
      </c>
      <c r="AC31" s="11"/>
    </row>
    <row r="32" spans="1:33" ht="17.5" customHeight="1" thickTop="1" thickBot="1" x14ac:dyDescent="0.25">
      <c r="A32" s="11">
        <v>13</v>
      </c>
      <c r="B32" s="227" t="str">
        <f>VLOOKUP(A32,$Z$6:$AC$53,2,FALSE)</f>
        <v>花</v>
      </c>
      <c r="C32" s="225" t="str">
        <f>VLOOKUP(A32,$Z$6:$AC$53,3,FALSE)</f>
        <v>千葉ラディアンツ</v>
      </c>
      <c r="D32" s="255">
        <f t="shared" si="4"/>
        <v>14</v>
      </c>
      <c r="E32" s="133" t="s">
        <v>99</v>
      </c>
      <c r="F32" s="2"/>
      <c r="G32" s="106"/>
      <c r="H32" s="158" t="s">
        <v>68</v>
      </c>
      <c r="I32" s="3"/>
      <c r="J32" s="154"/>
      <c r="K32" s="193" t="s">
        <v>162</v>
      </c>
      <c r="L32" s="194" t="s">
        <v>142</v>
      </c>
      <c r="M32" s="197"/>
      <c r="N32" s="198" t="s">
        <v>163</v>
      </c>
      <c r="O32" s="13"/>
      <c r="P32" s="7"/>
      <c r="Q32" s="143" t="s">
        <v>65</v>
      </c>
      <c r="R32" s="80"/>
      <c r="S32" s="136"/>
      <c r="T32" s="134" t="s">
        <v>117</v>
      </c>
      <c r="U32" s="223">
        <f t="shared" ref="U32" si="14">U30+1</f>
        <v>38</v>
      </c>
      <c r="V32" s="225" t="str">
        <f>VLOOKUP(X32,$Z$6:$AB$53,3,FALSE)</f>
        <v>土気グリーンウエーブ</v>
      </c>
      <c r="W32" s="225" t="str">
        <f>VLOOKUP(X32,$Z$6:$AB$145,2,FALSE)</f>
        <v>緑</v>
      </c>
      <c r="X32" s="11">
        <v>37</v>
      </c>
      <c r="Z32" s="45">
        <v>27</v>
      </c>
      <c r="AA32" s="46" t="s">
        <v>5</v>
      </c>
      <c r="AB32" s="49" t="s">
        <v>44</v>
      </c>
      <c r="AD32" s="51"/>
      <c r="AG32" s="51"/>
    </row>
    <row r="33" spans="1:33" ht="17.5" customHeight="1" thickBot="1" x14ac:dyDescent="0.25">
      <c r="B33" s="228"/>
      <c r="C33" s="226"/>
      <c r="D33" s="255"/>
      <c r="E33" s="87" t="s">
        <v>70</v>
      </c>
      <c r="F33" s="3" t="s">
        <v>59</v>
      </c>
      <c r="G33" s="107" t="s">
        <v>89</v>
      </c>
      <c r="H33" s="154"/>
      <c r="I33" s="3"/>
      <c r="J33" s="154"/>
      <c r="K33" s="289" t="s">
        <v>165</v>
      </c>
      <c r="L33" s="290"/>
      <c r="M33" s="290"/>
      <c r="N33" s="291"/>
      <c r="O33" s="13"/>
      <c r="P33" s="7"/>
      <c r="Q33" s="144"/>
      <c r="R33" s="72" t="s">
        <v>93</v>
      </c>
      <c r="S33" s="61" t="s">
        <v>67</v>
      </c>
      <c r="T33" s="90" t="s">
        <v>70</v>
      </c>
      <c r="U33" s="224"/>
      <c r="V33" s="226"/>
      <c r="W33" s="226"/>
      <c r="Z33" s="45">
        <v>28</v>
      </c>
      <c r="AA33" s="46" t="s">
        <v>5</v>
      </c>
      <c r="AB33" s="50" t="s">
        <v>45</v>
      </c>
      <c r="AD33" s="51"/>
      <c r="AG33" s="51"/>
    </row>
    <row r="34" spans="1:33" ht="17.5" customHeight="1" thickTop="1" thickBot="1" x14ac:dyDescent="0.25">
      <c r="A34" s="11">
        <v>2</v>
      </c>
      <c r="B34" s="247" t="str">
        <f>VLOOKUP(A34,$Z$6:$AC$53,2,FALSE)</f>
        <v>中</v>
      </c>
      <c r="C34" s="249" t="str">
        <f>VLOOKUP(A34,$Z$6:$AC$53,3,FALSE)</f>
        <v>今井ジュニアビーバーズ</v>
      </c>
      <c r="D34" s="229">
        <f t="shared" si="4"/>
        <v>15</v>
      </c>
      <c r="E34" s="99" t="s">
        <v>82</v>
      </c>
      <c r="F34" s="94"/>
      <c r="G34" s="98" t="s">
        <v>90</v>
      </c>
      <c r="H34" s="154"/>
      <c r="I34" s="3"/>
      <c r="J34" s="154"/>
      <c r="K34" s="289" t="s">
        <v>171</v>
      </c>
      <c r="L34" s="290"/>
      <c r="M34" s="290"/>
      <c r="N34" s="291"/>
      <c r="O34" s="13"/>
      <c r="P34" s="161" t="s">
        <v>58</v>
      </c>
      <c r="Q34" s="13"/>
      <c r="R34" s="119" t="s">
        <v>84</v>
      </c>
      <c r="S34" s="116"/>
      <c r="T34" s="117" t="s">
        <v>73</v>
      </c>
      <c r="U34" s="207">
        <f t="shared" ref="U34" si="15">U32+1</f>
        <v>39</v>
      </c>
      <c r="V34" s="225" t="str">
        <f>VLOOKUP(X34,$Z$6:$AB$53,3,FALSE)</f>
        <v>検見川クラブ</v>
      </c>
      <c r="W34" s="225" t="str">
        <f>VLOOKUP(X34,$Z$6:$AB$145,2,FALSE)</f>
        <v>花</v>
      </c>
      <c r="X34" s="11">
        <v>10</v>
      </c>
      <c r="Z34" s="45">
        <v>29</v>
      </c>
      <c r="AA34" s="46" t="s">
        <v>5</v>
      </c>
      <c r="AB34" s="50" t="s">
        <v>31</v>
      </c>
      <c r="AD34" s="51"/>
      <c r="AG34" s="51"/>
    </row>
    <row r="35" spans="1:33" ht="17.5" customHeight="1" thickTop="1" thickBot="1" x14ac:dyDescent="0.25">
      <c r="B35" s="248"/>
      <c r="C35" s="250"/>
      <c r="D35" s="229"/>
      <c r="E35" s="170" t="s">
        <v>120</v>
      </c>
      <c r="F35" s="3"/>
      <c r="G35" s="74"/>
      <c r="H35" s="154"/>
      <c r="I35" s="155" t="s">
        <v>55</v>
      </c>
      <c r="J35" s="154"/>
      <c r="K35" s="308" t="s">
        <v>166</v>
      </c>
      <c r="L35" s="309"/>
      <c r="M35" s="309"/>
      <c r="N35" s="310"/>
      <c r="O35" s="156"/>
      <c r="P35" s="159" t="s">
        <v>66</v>
      </c>
      <c r="Q35" s="13"/>
      <c r="R35" s="305"/>
      <c r="S35" s="306"/>
      <c r="T35" s="172" t="s">
        <v>121</v>
      </c>
      <c r="U35" s="208"/>
      <c r="V35" s="226"/>
      <c r="W35" s="226"/>
      <c r="Z35" s="45">
        <v>30</v>
      </c>
      <c r="AA35" s="46" t="s">
        <v>5</v>
      </c>
      <c r="AB35" s="50" t="s">
        <v>32</v>
      </c>
      <c r="AD35" s="51"/>
      <c r="AG35" s="51"/>
    </row>
    <row r="36" spans="1:33" ht="17.5" customHeight="1" thickTop="1" thickBot="1" x14ac:dyDescent="0.25">
      <c r="A36" s="11">
        <v>17</v>
      </c>
      <c r="B36" s="227" t="str">
        <f>VLOOKUP(A36,$Z$6:$AC$53,2,FALSE)</f>
        <v>稲</v>
      </c>
      <c r="C36" s="225" t="str">
        <f>VLOOKUP(A36,$Z$6:$AC$53,3,FALSE)</f>
        <v>穴川タイガース</v>
      </c>
      <c r="D36" s="255">
        <f t="shared" si="4"/>
        <v>16</v>
      </c>
      <c r="E36" s="177" t="s">
        <v>101</v>
      </c>
      <c r="F36" s="2"/>
      <c r="G36" s="74"/>
      <c r="H36" s="8"/>
      <c r="I36" s="171" t="s">
        <v>126</v>
      </c>
      <c r="J36" s="154"/>
      <c r="K36" s="292" t="s">
        <v>178</v>
      </c>
      <c r="L36" s="293"/>
      <c r="M36" s="293"/>
      <c r="N36" s="294"/>
      <c r="O36" s="156"/>
      <c r="P36" s="185"/>
      <c r="Q36" s="13"/>
      <c r="R36" s="307"/>
      <c r="S36" s="307"/>
      <c r="T36" s="173" t="s">
        <v>129</v>
      </c>
      <c r="U36" s="223">
        <f t="shared" ref="U36:U50" si="16">U34+1</f>
        <v>40</v>
      </c>
      <c r="V36" s="225" t="str">
        <f>VLOOKUP(X36,$Z$6:$AB$53,3,FALSE)</f>
        <v>都賀ジャガーズ</v>
      </c>
      <c r="W36" s="225" t="str">
        <f>VLOOKUP(X36,$Z$6:$AB$145,2,FALSE)</f>
        <v>若</v>
      </c>
      <c r="X36" s="11">
        <v>31</v>
      </c>
      <c r="Z36" s="45">
        <v>31</v>
      </c>
      <c r="AA36" s="46" t="s">
        <v>5</v>
      </c>
      <c r="AB36" s="42" t="s">
        <v>46</v>
      </c>
      <c r="AG36" s="51"/>
    </row>
    <row r="37" spans="1:33" ht="17.5" customHeight="1" thickBot="1" x14ac:dyDescent="0.25">
      <c r="B37" s="228"/>
      <c r="C37" s="226"/>
      <c r="D37" s="255"/>
      <c r="E37" s="87" t="s">
        <v>95</v>
      </c>
      <c r="F37" s="3" t="s">
        <v>60</v>
      </c>
      <c r="G37" s="73" t="s">
        <v>107</v>
      </c>
      <c r="H37" s="8"/>
      <c r="I37" s="8"/>
      <c r="J37" s="154"/>
      <c r="K37" s="292" t="s">
        <v>179</v>
      </c>
      <c r="L37" s="293"/>
      <c r="M37" s="293"/>
      <c r="N37" s="294"/>
      <c r="O37" s="156"/>
      <c r="P37" s="185"/>
      <c r="Q37" s="161" t="s">
        <v>107</v>
      </c>
      <c r="R37" s="76"/>
      <c r="S37" s="256" t="s">
        <v>95</v>
      </c>
      <c r="T37" s="257"/>
      <c r="U37" s="224"/>
      <c r="V37" s="226"/>
      <c r="W37" s="226"/>
      <c r="Z37" s="45">
        <v>32</v>
      </c>
      <c r="AA37" s="46" t="s">
        <v>5</v>
      </c>
      <c r="AB37" s="50" t="s">
        <v>47</v>
      </c>
      <c r="AD37" s="51"/>
      <c r="AG37" s="51"/>
    </row>
    <row r="38" spans="1:33" ht="17.5" customHeight="1" thickTop="1" thickBot="1" x14ac:dyDescent="0.25">
      <c r="A38" s="11">
        <v>12</v>
      </c>
      <c r="B38" s="227" t="str">
        <f>VLOOKUP(A38,$Z$6:$AC$53,2,FALSE)</f>
        <v>花</v>
      </c>
      <c r="C38" s="225" t="str">
        <f>VLOOKUP(A38,$Z$6:$AC$53,3,FALSE)</f>
        <v>武石ブルーサンダー</v>
      </c>
      <c r="D38" s="229">
        <f t="shared" si="4"/>
        <v>17</v>
      </c>
      <c r="E38" s="99" t="s">
        <v>102</v>
      </c>
      <c r="F38" s="94"/>
      <c r="G38" s="140" t="s">
        <v>85</v>
      </c>
      <c r="H38" s="8"/>
      <c r="I38" s="8"/>
      <c r="J38" s="154"/>
      <c r="K38" s="295"/>
      <c r="L38" s="296"/>
      <c r="M38" s="296"/>
      <c r="N38" s="297"/>
      <c r="O38" s="156"/>
      <c r="P38" s="13" t="s">
        <v>139</v>
      </c>
      <c r="Q38" s="120" t="s">
        <v>90</v>
      </c>
      <c r="R38" s="121"/>
      <c r="S38" s="303" t="s">
        <v>100</v>
      </c>
      <c r="T38" s="304"/>
      <c r="U38" s="298">
        <f t="shared" si="16"/>
        <v>41</v>
      </c>
      <c r="V38" s="251" t="str">
        <f>VLOOKUP(X38,$Z$6:$AB$53,3,FALSE)</f>
        <v>磯辺シャークス</v>
      </c>
      <c r="W38" s="251" t="str">
        <f>VLOOKUP(X38,$Z$6:$AB$145,2,FALSE)</f>
        <v>美</v>
      </c>
      <c r="X38" s="11">
        <v>43</v>
      </c>
      <c r="Z38" s="45">
        <v>33</v>
      </c>
      <c r="AA38" s="46" t="s">
        <v>1</v>
      </c>
      <c r="AB38" s="50" t="s">
        <v>19</v>
      </c>
      <c r="AD38" s="51"/>
      <c r="AG38" s="51"/>
    </row>
    <row r="39" spans="1:33" ht="17.5" customHeight="1" thickTop="1" thickBot="1" x14ac:dyDescent="0.25">
      <c r="B39" s="228"/>
      <c r="C39" s="226"/>
      <c r="D39" s="229"/>
      <c r="E39" s="127" t="s">
        <v>109</v>
      </c>
      <c r="F39" s="3"/>
      <c r="G39" s="106"/>
      <c r="H39" s="141" t="s">
        <v>123</v>
      </c>
      <c r="I39" s="8"/>
      <c r="J39" s="154"/>
      <c r="K39" s="300"/>
      <c r="L39" s="301"/>
      <c r="M39" s="301"/>
      <c r="N39" s="302"/>
      <c r="O39" s="156"/>
      <c r="P39" s="219" t="s">
        <v>145</v>
      </c>
      <c r="Q39" s="220"/>
      <c r="R39" s="220"/>
      <c r="S39" s="221"/>
      <c r="T39" s="222"/>
      <c r="U39" s="299"/>
      <c r="V39" s="252"/>
      <c r="W39" s="252"/>
      <c r="X39" s="164"/>
      <c r="Z39" s="45">
        <v>34</v>
      </c>
      <c r="AA39" s="46" t="s">
        <v>1</v>
      </c>
      <c r="AB39" s="49" t="s">
        <v>20</v>
      </c>
      <c r="AD39" s="51"/>
      <c r="AG39" s="51"/>
    </row>
    <row r="40" spans="1:33" ht="17.5" customHeight="1" thickTop="1" thickBot="1" x14ac:dyDescent="0.25">
      <c r="A40" s="11">
        <v>46</v>
      </c>
      <c r="B40" s="227" t="str">
        <f>VLOOKUP(A40,$Z$6:$AC$53,2,FALSE)</f>
        <v>美</v>
      </c>
      <c r="C40" s="225" t="str">
        <f>VLOOKUP(A40,$Z$6:$AC$53,3,FALSE)</f>
        <v>幕西ファイヤーズ</v>
      </c>
      <c r="D40" s="229">
        <f t="shared" si="4"/>
        <v>18</v>
      </c>
      <c r="E40" s="128" t="s">
        <v>112</v>
      </c>
      <c r="F40" s="2"/>
      <c r="G40" s="75"/>
      <c r="H40" s="142" t="s">
        <v>124</v>
      </c>
      <c r="I40" s="8" t="s">
        <v>137</v>
      </c>
      <c r="J40" s="154"/>
      <c r="K40" s="311"/>
      <c r="L40" s="312"/>
      <c r="M40" s="312"/>
      <c r="N40" s="313"/>
      <c r="O40" s="156"/>
      <c r="P40" s="319" t="s">
        <v>146</v>
      </c>
      <c r="Q40" s="320"/>
      <c r="R40" s="320"/>
      <c r="S40" s="320"/>
      <c r="T40" s="321"/>
      <c r="U40" s="207">
        <f t="shared" si="16"/>
        <v>42</v>
      </c>
      <c r="V40" s="249" t="str">
        <f>VLOOKUP(X40,$Z$6:$AB$53,3,FALSE)</f>
        <v>打瀬ベイバスターズ</v>
      </c>
      <c r="W40" s="249" t="str">
        <f>VLOOKUP(X40,$Z$6:$AB$145,2,FALSE)</f>
        <v>美</v>
      </c>
      <c r="X40" s="11">
        <v>47</v>
      </c>
      <c r="Z40" s="45">
        <v>35</v>
      </c>
      <c r="AA40" s="46" t="s">
        <v>1</v>
      </c>
      <c r="AB40" s="50" t="s">
        <v>12</v>
      </c>
      <c r="AC40" s="11"/>
    </row>
    <row r="41" spans="1:33" ht="17.5" customHeight="1" thickTop="1" thickBot="1" x14ac:dyDescent="0.25">
      <c r="B41" s="228"/>
      <c r="C41" s="226"/>
      <c r="D41" s="229"/>
      <c r="E41" s="209" t="s">
        <v>135</v>
      </c>
      <c r="F41" s="210"/>
      <c r="G41" s="210"/>
      <c r="H41" s="210"/>
      <c r="I41" s="211"/>
      <c r="J41" s="182" t="s">
        <v>58</v>
      </c>
      <c r="K41" s="3"/>
      <c r="L41" s="3"/>
      <c r="M41" s="13"/>
      <c r="N41" s="156"/>
      <c r="O41" s="182" t="s">
        <v>156</v>
      </c>
      <c r="P41" s="13"/>
      <c r="Q41" s="122" t="s">
        <v>83</v>
      </c>
      <c r="R41" s="151"/>
      <c r="S41" s="242" t="s">
        <v>95</v>
      </c>
      <c r="T41" s="243"/>
      <c r="U41" s="208"/>
      <c r="V41" s="250"/>
      <c r="W41" s="250"/>
      <c r="X41" s="164"/>
      <c r="Z41" s="45">
        <v>36</v>
      </c>
      <c r="AA41" s="46" t="s">
        <v>1</v>
      </c>
      <c r="AB41" s="50" t="s">
        <v>10</v>
      </c>
      <c r="AC41" s="11"/>
    </row>
    <row r="42" spans="1:33" ht="17.5" customHeight="1" thickTop="1" x14ac:dyDescent="0.2">
      <c r="A42" s="11">
        <v>39</v>
      </c>
      <c r="B42" s="227" t="str">
        <f>VLOOKUP(A42,$Z$6:$AC$53,2,FALSE)</f>
        <v>緑</v>
      </c>
      <c r="C42" s="225" t="str">
        <f>VLOOKUP(A42,$Z$6:$AC$53,3,FALSE)</f>
        <v>誉田ベアーズ</v>
      </c>
      <c r="D42" s="229">
        <f t="shared" si="4"/>
        <v>19</v>
      </c>
      <c r="E42" s="316" t="s">
        <v>148</v>
      </c>
      <c r="F42" s="317"/>
      <c r="G42" s="317"/>
      <c r="H42" s="317"/>
      <c r="I42" s="318"/>
      <c r="J42" s="181" t="s">
        <v>153</v>
      </c>
      <c r="K42" s="3"/>
      <c r="L42" s="3"/>
      <c r="M42" s="13"/>
      <c r="N42" s="13"/>
      <c r="O42" s="179" t="s">
        <v>157</v>
      </c>
      <c r="P42" s="144"/>
      <c r="Q42" s="145" t="s">
        <v>91</v>
      </c>
      <c r="R42" s="80"/>
      <c r="S42" s="129"/>
      <c r="T42" s="130" t="s">
        <v>101</v>
      </c>
      <c r="U42" s="223">
        <f t="shared" si="16"/>
        <v>43</v>
      </c>
      <c r="V42" s="225" t="str">
        <f>VLOOKUP(X42,$Z$6:$AB$53,3,FALSE)</f>
        <v>花見川ヒューがーズ</v>
      </c>
      <c r="W42" s="225" t="str">
        <f>VLOOKUP(X42,$Z$6:$AB$145,2,FALSE)</f>
        <v>花</v>
      </c>
      <c r="X42" s="11">
        <v>15</v>
      </c>
      <c r="Z42" s="45">
        <v>37</v>
      </c>
      <c r="AA42" s="46" t="s">
        <v>24</v>
      </c>
      <c r="AB42" s="50" t="s">
        <v>8</v>
      </c>
      <c r="AC42" s="11"/>
    </row>
    <row r="43" spans="1:33" ht="17.5" customHeight="1" thickBot="1" x14ac:dyDescent="0.25">
      <c r="B43" s="228"/>
      <c r="C43" s="226"/>
      <c r="D43" s="229"/>
      <c r="E43" s="174" t="s">
        <v>109</v>
      </c>
      <c r="F43" s="175"/>
      <c r="G43" s="71"/>
      <c r="H43" s="74" t="s">
        <v>57</v>
      </c>
      <c r="I43" s="154"/>
      <c r="J43" s="36"/>
      <c r="K43" s="3"/>
      <c r="L43" s="3"/>
      <c r="M43" s="13"/>
      <c r="N43" s="13"/>
      <c r="O43" s="37"/>
      <c r="P43" s="144"/>
      <c r="Q43" s="7"/>
      <c r="R43" s="118" t="s">
        <v>89</v>
      </c>
      <c r="S43" s="62" t="s">
        <v>68</v>
      </c>
      <c r="T43" s="90" t="s">
        <v>70</v>
      </c>
      <c r="U43" s="224"/>
      <c r="V43" s="226"/>
      <c r="W43" s="226"/>
      <c r="Z43" s="45">
        <v>38</v>
      </c>
      <c r="AA43" s="46" t="s">
        <v>24</v>
      </c>
      <c r="AB43" s="50" t="s">
        <v>29</v>
      </c>
      <c r="AC43" s="11"/>
    </row>
    <row r="44" spans="1:33" ht="17.5" customHeight="1" thickTop="1" thickBot="1" x14ac:dyDescent="0.25">
      <c r="A44" s="11">
        <v>14</v>
      </c>
      <c r="B44" s="277" t="str">
        <f>VLOOKUP(A44,$Z$6:$AC$53,2,FALSE)</f>
        <v>花</v>
      </c>
      <c r="C44" s="251" t="str">
        <f>VLOOKUP(A44,$Z$6:$AC$53,3,FALSE)</f>
        <v>花園ライオンズ</v>
      </c>
      <c r="D44" s="229">
        <f t="shared" si="4"/>
        <v>20</v>
      </c>
      <c r="E44" s="137" t="s">
        <v>101</v>
      </c>
      <c r="F44" s="94"/>
      <c r="G44" s="106"/>
      <c r="H44" s="158" t="s">
        <v>67</v>
      </c>
      <c r="I44" s="154"/>
      <c r="J44" s="3"/>
      <c r="K44" s="3"/>
      <c r="L44" s="3"/>
      <c r="M44" s="13"/>
      <c r="N44" s="13"/>
      <c r="O44" s="37"/>
      <c r="P44" s="144"/>
      <c r="Q44" s="13"/>
      <c r="R44" s="76" t="s">
        <v>93</v>
      </c>
      <c r="S44" s="116"/>
      <c r="T44" s="117" t="s">
        <v>72</v>
      </c>
      <c r="U44" s="207">
        <f t="shared" si="16"/>
        <v>44</v>
      </c>
      <c r="V44" s="225" t="e">
        <f>VLOOKUP(X44,$Z$6:$AB$53,3,FALSE)</f>
        <v>#N/A</v>
      </c>
      <c r="W44" s="225" t="e">
        <f>VLOOKUP(X44,$Z$6:$AB$145,2,FALSE)</f>
        <v>#N/A</v>
      </c>
      <c r="X44" s="11">
        <v>21</v>
      </c>
      <c r="Z44" s="45">
        <v>39</v>
      </c>
      <c r="AA44" s="46" t="s">
        <v>24</v>
      </c>
      <c r="AB44" s="50" t="s">
        <v>6</v>
      </c>
      <c r="AC44" s="11"/>
    </row>
    <row r="45" spans="1:33" ht="17.5" customHeight="1" thickTop="1" thickBot="1" x14ac:dyDescent="0.25">
      <c r="B45" s="278"/>
      <c r="C45" s="252"/>
      <c r="D45" s="229"/>
      <c r="E45" s="87" t="s">
        <v>95</v>
      </c>
      <c r="F45" s="3" t="s">
        <v>61</v>
      </c>
      <c r="G45" s="139" t="s">
        <v>94</v>
      </c>
      <c r="H45" s="154"/>
      <c r="I45" s="154"/>
      <c r="J45" s="3"/>
      <c r="K45" s="3"/>
      <c r="L45" s="3"/>
      <c r="M45" s="13"/>
      <c r="N45" s="13"/>
      <c r="O45" s="7"/>
      <c r="P45" s="163" t="s">
        <v>131</v>
      </c>
      <c r="Q45" s="13"/>
      <c r="R45" s="305"/>
      <c r="S45" s="306"/>
      <c r="T45" s="172" t="s">
        <v>121</v>
      </c>
      <c r="U45" s="208"/>
      <c r="V45" s="226"/>
      <c r="W45" s="226"/>
      <c r="Z45" s="45">
        <v>40</v>
      </c>
      <c r="AA45" s="46" t="s">
        <v>2</v>
      </c>
      <c r="AB45" s="49" t="s">
        <v>21</v>
      </c>
      <c r="AC45" s="11"/>
    </row>
    <row r="46" spans="1:33" ht="17.5" customHeight="1" thickTop="1" x14ac:dyDescent="0.2">
      <c r="A46" s="11">
        <v>42</v>
      </c>
      <c r="B46" s="227" t="str">
        <f>VLOOKUP(A46,$Z$6:$AC$53,2,FALSE)</f>
        <v>美</v>
      </c>
      <c r="C46" s="225" t="str">
        <f>VLOOKUP(A46,$Z$6:$AC$53,3,FALSE)</f>
        <v>真砂シーホークス</v>
      </c>
      <c r="D46" s="255">
        <f t="shared" si="4"/>
        <v>21</v>
      </c>
      <c r="E46" s="88" t="s">
        <v>103</v>
      </c>
      <c r="F46" s="2"/>
      <c r="G46" s="97" t="s">
        <v>86</v>
      </c>
      <c r="H46" s="154"/>
      <c r="I46" s="154"/>
      <c r="J46" s="3"/>
      <c r="K46" s="3"/>
      <c r="L46" s="3"/>
      <c r="M46" s="13"/>
      <c r="N46" s="13"/>
      <c r="O46" s="13"/>
      <c r="P46" s="162" t="s">
        <v>132</v>
      </c>
      <c r="Q46" s="13"/>
      <c r="R46" s="306"/>
      <c r="S46" s="306"/>
      <c r="T46" s="173" t="s">
        <v>130</v>
      </c>
      <c r="U46" s="223">
        <f t="shared" si="16"/>
        <v>45</v>
      </c>
      <c r="V46" s="225" t="str">
        <f>VLOOKUP(X46,$Z$6:$AB$53,3,FALSE)</f>
        <v>みつわ台H・千城台T・高根NS合同</v>
      </c>
      <c r="W46" s="225" t="str">
        <f>VLOOKUP(X46,$Z$6:$AB$145,2,FALSE)</f>
        <v>若</v>
      </c>
      <c r="X46" s="11">
        <v>29</v>
      </c>
      <c r="Z46" s="45">
        <v>41</v>
      </c>
      <c r="AA46" s="46" t="s">
        <v>2</v>
      </c>
      <c r="AB46" s="50" t="s">
        <v>14</v>
      </c>
      <c r="AC46" s="11"/>
    </row>
    <row r="47" spans="1:33" ht="17.5" customHeight="1" thickBot="1" x14ac:dyDescent="0.25">
      <c r="B47" s="228"/>
      <c r="C47" s="226"/>
      <c r="D47" s="255"/>
      <c r="E47" s="165" t="s">
        <v>120</v>
      </c>
      <c r="F47" s="3"/>
      <c r="G47" s="74"/>
      <c r="H47" s="3"/>
      <c r="I47" s="183" t="s">
        <v>67</v>
      </c>
      <c r="J47" s="180"/>
      <c r="K47" s="3"/>
      <c r="L47" s="3"/>
      <c r="M47" s="13"/>
      <c r="N47" s="13"/>
      <c r="O47" s="13"/>
      <c r="P47" s="7"/>
      <c r="Q47" s="13"/>
      <c r="R47" s="76" t="s">
        <v>91</v>
      </c>
      <c r="S47" s="61" t="s">
        <v>127</v>
      </c>
      <c r="T47" s="90" t="s">
        <v>70</v>
      </c>
      <c r="U47" s="224"/>
      <c r="V47" s="226"/>
      <c r="W47" s="226"/>
      <c r="Z47" s="45">
        <v>42</v>
      </c>
      <c r="AA47" s="46" t="s">
        <v>2</v>
      </c>
      <c r="AB47" s="50" t="s">
        <v>22</v>
      </c>
      <c r="AC47" s="11"/>
    </row>
    <row r="48" spans="1:33" ht="17.5" customHeight="1" thickTop="1" thickBot="1" x14ac:dyDescent="0.25">
      <c r="A48" s="11">
        <v>24</v>
      </c>
      <c r="B48" s="227" t="e">
        <f>VLOOKUP(A48,$Z$6:$AC$53,2,FALSE)</f>
        <v>#N/A</v>
      </c>
      <c r="C48" s="225" t="e">
        <f>VLOOKUP(A48,$Z$6:$AC$53,3,FALSE)</f>
        <v>#N/A</v>
      </c>
      <c r="D48" s="229">
        <f t="shared" si="4"/>
        <v>22</v>
      </c>
      <c r="E48" s="166" t="s">
        <v>71</v>
      </c>
      <c r="F48" s="94"/>
      <c r="G48" s="74"/>
      <c r="H48" s="8"/>
      <c r="I48" s="184" t="s">
        <v>64</v>
      </c>
      <c r="J48" s="3"/>
      <c r="K48" s="3"/>
      <c r="L48" s="3"/>
      <c r="M48" s="13"/>
      <c r="N48" s="13"/>
      <c r="O48" s="13"/>
      <c r="P48" s="7"/>
      <c r="Q48" s="146" t="s">
        <v>127</v>
      </c>
      <c r="R48" s="119" t="s">
        <v>94</v>
      </c>
      <c r="S48" s="125"/>
      <c r="T48" s="126" t="s">
        <v>71</v>
      </c>
      <c r="U48" s="207">
        <f t="shared" si="16"/>
        <v>46</v>
      </c>
      <c r="V48" s="225" t="str">
        <f>VLOOKUP(X48,$Z$6:$AB$53,3,FALSE)</f>
        <v>ミヤコリトルベアーズ</v>
      </c>
      <c r="W48" s="225" t="str">
        <f>VLOOKUP(X48,$Z$6:$AB$145,2,FALSE)</f>
        <v>中</v>
      </c>
      <c r="X48" s="11">
        <v>7</v>
      </c>
      <c r="Z48" s="45">
        <v>43</v>
      </c>
      <c r="AA48" s="46" t="s">
        <v>2</v>
      </c>
      <c r="AB48" s="50" t="s">
        <v>30</v>
      </c>
      <c r="AC48" s="11"/>
    </row>
    <row r="49" spans="1:41" ht="17.5" customHeight="1" thickTop="1" thickBot="1" x14ac:dyDescent="0.25">
      <c r="B49" s="228"/>
      <c r="C49" s="226"/>
      <c r="D49" s="229"/>
      <c r="E49" s="87" t="s">
        <v>95</v>
      </c>
      <c r="F49" s="3" t="s">
        <v>62</v>
      </c>
      <c r="G49" s="101" t="s">
        <v>90</v>
      </c>
      <c r="H49" s="8"/>
      <c r="I49" s="3"/>
      <c r="J49" s="3"/>
      <c r="K49" s="3"/>
      <c r="L49" s="3"/>
      <c r="M49" s="13"/>
      <c r="N49" s="13"/>
      <c r="O49" s="13"/>
      <c r="P49" s="13"/>
      <c r="Q49" s="145" t="s">
        <v>126</v>
      </c>
      <c r="R49" s="80"/>
      <c r="S49" s="242" t="s">
        <v>110</v>
      </c>
      <c r="T49" s="243"/>
      <c r="U49" s="208"/>
      <c r="V49" s="226"/>
      <c r="W49" s="226"/>
      <c r="Z49" s="45">
        <v>44</v>
      </c>
      <c r="AA49" s="46" t="s">
        <v>2</v>
      </c>
      <c r="AB49" s="50" t="s">
        <v>26</v>
      </c>
      <c r="AC49" s="11"/>
    </row>
    <row r="50" spans="1:41" ht="17.5" customHeight="1" thickTop="1" x14ac:dyDescent="0.2">
      <c r="A50" s="11">
        <v>32</v>
      </c>
      <c r="B50" s="227" t="str">
        <f>VLOOKUP(A50,$Z$6:$AC$53,2,FALSE)</f>
        <v>若</v>
      </c>
      <c r="C50" s="225" t="str">
        <f>VLOOKUP(A50,$Z$6:$AC$53,3,FALSE)</f>
        <v>都賀の台レッドウイングス</v>
      </c>
      <c r="D50" s="255">
        <f t="shared" si="4"/>
        <v>23</v>
      </c>
      <c r="E50" s="89" t="s">
        <v>104</v>
      </c>
      <c r="F50" s="3"/>
      <c r="G50" s="111" t="s">
        <v>87</v>
      </c>
      <c r="H50" s="8"/>
      <c r="I50" s="3"/>
      <c r="J50" s="3"/>
      <c r="K50" s="3"/>
      <c r="L50" s="3"/>
      <c r="M50" s="13"/>
      <c r="N50" s="13"/>
      <c r="O50" s="13"/>
      <c r="P50" s="13"/>
      <c r="Q50" s="7"/>
      <c r="R50" s="79"/>
      <c r="S50" s="129"/>
      <c r="T50" s="132" t="s">
        <v>111</v>
      </c>
      <c r="U50" s="207">
        <f t="shared" si="16"/>
        <v>47</v>
      </c>
      <c r="V50" s="225" t="str">
        <f>VLOOKUP(X50,$Z$6:$AB$53,3,FALSE)</f>
        <v>平川ファイターズ</v>
      </c>
      <c r="W50" s="225" t="str">
        <f>VLOOKUP(X50,$Z$6:$AB$145,2,FALSE)</f>
        <v>緑</v>
      </c>
      <c r="X50" s="11">
        <v>38</v>
      </c>
      <c r="Z50" s="45">
        <v>45</v>
      </c>
      <c r="AA50" s="11" t="s">
        <v>25</v>
      </c>
      <c r="AB50" s="50" t="s">
        <v>13</v>
      </c>
      <c r="AC50" s="11"/>
    </row>
    <row r="51" spans="1:41" ht="17.5" customHeight="1" thickBot="1" x14ac:dyDescent="0.25">
      <c r="B51" s="228"/>
      <c r="C51" s="226"/>
      <c r="D51" s="255"/>
      <c r="E51" s="127" t="s">
        <v>109</v>
      </c>
      <c r="F51" s="10"/>
      <c r="G51" s="106"/>
      <c r="H51" s="104" t="s">
        <v>125</v>
      </c>
      <c r="I51" s="3"/>
      <c r="J51" s="3"/>
      <c r="K51" s="3"/>
      <c r="L51" s="3"/>
      <c r="M51" s="13"/>
      <c r="N51" s="13"/>
      <c r="O51" s="13"/>
      <c r="P51" s="13"/>
      <c r="Q51" s="13"/>
      <c r="R51" s="80"/>
      <c r="S51" s="13"/>
      <c r="T51" s="66"/>
      <c r="U51" s="208"/>
      <c r="V51" s="226"/>
      <c r="W51" s="226"/>
      <c r="Z51" s="45">
        <v>46</v>
      </c>
      <c r="AA51" s="11" t="s">
        <v>25</v>
      </c>
      <c r="AB51" s="50" t="s">
        <v>3</v>
      </c>
      <c r="AC51" s="11"/>
    </row>
    <row r="52" spans="1:41" ht="17.5" customHeight="1" thickTop="1" x14ac:dyDescent="0.2">
      <c r="A52" s="11">
        <v>1</v>
      </c>
      <c r="B52" s="227" t="str">
        <f>VLOOKUP(A52,$Z$6:$AC$53,2,FALSE)</f>
        <v>中</v>
      </c>
      <c r="C52" s="225" t="str">
        <f>VLOOKUP(A52,$Z$6:$AC$53,3,FALSE)</f>
        <v>稲荷スターズ</v>
      </c>
      <c r="D52" s="229">
        <f t="shared" si="4"/>
        <v>24</v>
      </c>
      <c r="E52" s="133" t="s">
        <v>113</v>
      </c>
      <c r="F52" s="2"/>
      <c r="G52" s="70"/>
      <c r="H52" s="108" t="s">
        <v>55</v>
      </c>
      <c r="I52" s="3"/>
      <c r="J52" s="3"/>
      <c r="K52" s="3"/>
      <c r="L52" s="3"/>
      <c r="M52" s="13"/>
      <c r="N52" s="13"/>
      <c r="O52" s="13"/>
      <c r="P52" s="13"/>
      <c r="Q52" s="13"/>
      <c r="R52" s="80"/>
      <c r="S52" s="13"/>
      <c r="T52" s="67"/>
      <c r="U52" s="14"/>
      <c r="W52" s="14"/>
      <c r="Z52" s="45">
        <v>47</v>
      </c>
      <c r="AA52" s="11" t="s">
        <v>25</v>
      </c>
      <c r="AB52" s="50" t="s">
        <v>9</v>
      </c>
      <c r="AC52" s="11"/>
    </row>
    <row r="53" spans="1:41" ht="17.5" customHeight="1" x14ac:dyDescent="0.2">
      <c r="B53" s="228"/>
      <c r="C53" s="226"/>
      <c r="D53" s="229"/>
      <c r="E53" s="18"/>
      <c r="F53" s="3"/>
      <c r="G53" s="76"/>
      <c r="H53" s="3"/>
      <c r="I53" s="3"/>
      <c r="J53" s="3"/>
      <c r="K53" s="3"/>
      <c r="L53" s="3"/>
      <c r="M53" s="13"/>
      <c r="N53" s="13"/>
      <c r="O53" s="13"/>
      <c r="P53" s="13"/>
      <c r="Q53" s="13"/>
      <c r="R53" s="80"/>
      <c r="S53" s="13"/>
      <c r="T53" s="67"/>
      <c r="Z53" s="45"/>
      <c r="AC53" s="11"/>
    </row>
    <row r="54" spans="1:41" s="16" customFormat="1" ht="17.5" customHeight="1" x14ac:dyDescent="0.25">
      <c r="A54" s="11"/>
      <c r="B54" s="6"/>
      <c r="C54" s="6"/>
      <c r="D54" s="6"/>
      <c r="E54" s="234" t="s">
        <v>133</v>
      </c>
      <c r="F54" s="235"/>
      <c r="G54" s="235"/>
      <c r="H54" s="235"/>
      <c r="I54" s="235"/>
      <c r="J54" s="235"/>
      <c r="K54" s="235"/>
      <c r="L54" s="235"/>
      <c r="M54" s="235"/>
      <c r="N54" s="235"/>
      <c r="O54" s="235"/>
      <c r="P54" s="235"/>
      <c r="Q54" s="236"/>
      <c r="R54" s="236"/>
      <c r="S54" s="236"/>
      <c r="T54" s="236"/>
      <c r="U54" s="236"/>
      <c r="V54" s="58"/>
      <c r="W54" s="11"/>
      <c r="X54" s="11"/>
      <c r="Y54" s="11"/>
      <c r="Z54" s="14"/>
      <c r="AA54" s="14"/>
      <c r="AB54" s="54"/>
      <c r="AC54" s="14"/>
      <c r="AD54" s="14"/>
      <c r="AE54" s="17"/>
      <c r="AF54" s="17"/>
      <c r="AG54" s="17"/>
    </row>
    <row r="55" spans="1:41" ht="16.5" x14ac:dyDescent="0.25">
      <c r="B55" s="176"/>
      <c r="C55" s="205" t="s">
        <v>177</v>
      </c>
      <c r="D55" s="206"/>
      <c r="E55" s="206"/>
      <c r="F55" s="206"/>
      <c r="G55" s="206"/>
      <c r="H55" s="206"/>
      <c r="I55" s="206"/>
      <c r="J55" s="206"/>
      <c r="K55" s="206"/>
      <c r="L55" s="206"/>
      <c r="M55" s="206"/>
      <c r="N55" s="206"/>
      <c r="O55" s="206"/>
      <c r="P55" s="206"/>
      <c r="Q55" s="206"/>
      <c r="R55" s="206"/>
      <c r="S55" s="206"/>
      <c r="T55" s="15"/>
      <c r="W55" s="176"/>
      <c r="Y55" s="178"/>
      <c r="Z55" s="52"/>
      <c r="AA55" s="14"/>
      <c r="AB55" s="11"/>
      <c r="AC55" s="11"/>
      <c r="AD55" s="58"/>
      <c r="AE55" s="14"/>
      <c r="AF55" s="14"/>
      <c r="AG55" s="14"/>
      <c r="AH55" s="14"/>
      <c r="AI55" s="11"/>
      <c r="AJ55" s="54"/>
      <c r="AK55" s="14"/>
      <c r="AL55" s="14"/>
      <c r="AM55" s="14"/>
      <c r="AN55" s="14"/>
      <c r="AO55" s="14"/>
    </row>
    <row r="56" spans="1:41" ht="16.5" x14ac:dyDescent="0.25">
      <c r="Z56" s="11"/>
      <c r="AC56" s="11"/>
      <c r="AD56" s="58"/>
      <c r="AH56" s="14"/>
      <c r="AI56" s="14"/>
      <c r="AJ56" s="54"/>
      <c r="AK56" s="14"/>
      <c r="AL56" s="14"/>
      <c r="AM56" s="14"/>
      <c r="AN56" s="14"/>
      <c r="AO56" s="14"/>
    </row>
    <row r="57" spans="1:41" ht="9.65" customHeight="1" x14ac:dyDescent="0.2">
      <c r="Z57" s="42"/>
      <c r="AC57" s="11"/>
    </row>
    <row r="58" spans="1:41" ht="9.65" customHeight="1" x14ac:dyDescent="0.2">
      <c r="AC58" s="11"/>
    </row>
    <row r="59" spans="1:41" ht="9.65" customHeight="1" x14ac:dyDescent="0.2">
      <c r="AC59" s="11"/>
    </row>
    <row r="60" spans="1:41" ht="9.65" customHeight="1" x14ac:dyDescent="0.2">
      <c r="AC60" s="11"/>
    </row>
    <row r="61" spans="1:41" ht="9.65" customHeight="1" x14ac:dyDescent="0.2">
      <c r="AC61" s="11"/>
    </row>
    <row r="87" spans="26:26" x14ac:dyDescent="0.2">
      <c r="Z87" s="42"/>
    </row>
    <row r="88" spans="26:26" x14ac:dyDescent="0.2">
      <c r="Z88" s="42"/>
    </row>
    <row r="89" spans="26:26" x14ac:dyDescent="0.2">
      <c r="Z89" s="42"/>
    </row>
    <row r="90" spans="26:26" x14ac:dyDescent="0.2">
      <c r="Z90" s="42"/>
    </row>
    <row r="91" spans="26:26" x14ac:dyDescent="0.2">
      <c r="Z91" s="42"/>
    </row>
    <row r="92" spans="26:26" x14ac:dyDescent="0.2">
      <c r="Z92" s="42"/>
    </row>
  </sheetData>
  <mergeCells count="191">
    <mergeCell ref="E4:Q4"/>
    <mergeCell ref="B52:B53"/>
    <mergeCell ref="C52:C53"/>
    <mergeCell ref="D52:D53"/>
    <mergeCell ref="B50:B51"/>
    <mergeCell ref="C50:C51"/>
    <mergeCell ref="D50:D51"/>
    <mergeCell ref="B46:B47"/>
    <mergeCell ref="C46:C47"/>
    <mergeCell ref="D46:D47"/>
    <mergeCell ref="B42:B43"/>
    <mergeCell ref="C42:C43"/>
    <mergeCell ref="D42:D43"/>
    <mergeCell ref="B32:B33"/>
    <mergeCell ref="C32:C33"/>
    <mergeCell ref="D32:D33"/>
    <mergeCell ref="B30:B31"/>
    <mergeCell ref="C30:C31"/>
    <mergeCell ref="D30:D31"/>
    <mergeCell ref="K22:N22"/>
    <mergeCell ref="E42:I42"/>
    <mergeCell ref="P40:T40"/>
    <mergeCell ref="K20:N20"/>
    <mergeCell ref="W46:W47"/>
    <mergeCell ref="R45:S46"/>
    <mergeCell ref="W44:W45"/>
    <mergeCell ref="B44:B45"/>
    <mergeCell ref="C44:C45"/>
    <mergeCell ref="D44:D45"/>
    <mergeCell ref="U44:U45"/>
    <mergeCell ref="V44:V45"/>
    <mergeCell ref="U50:U51"/>
    <mergeCell ref="V50:V51"/>
    <mergeCell ref="W50:W51"/>
    <mergeCell ref="B48:B49"/>
    <mergeCell ref="C48:C49"/>
    <mergeCell ref="D48:D49"/>
    <mergeCell ref="U48:U49"/>
    <mergeCell ref="V48:V49"/>
    <mergeCell ref="W48:W49"/>
    <mergeCell ref="S49:T49"/>
    <mergeCell ref="W42:W43"/>
    <mergeCell ref="W38:W39"/>
    <mergeCell ref="B40:B41"/>
    <mergeCell ref="C40:C41"/>
    <mergeCell ref="D40:D41"/>
    <mergeCell ref="U40:U41"/>
    <mergeCell ref="V40:V41"/>
    <mergeCell ref="W40:W41"/>
    <mergeCell ref="B38:B39"/>
    <mergeCell ref="C38:C39"/>
    <mergeCell ref="D38:D39"/>
    <mergeCell ref="K40:N40"/>
    <mergeCell ref="V38:V39"/>
    <mergeCell ref="W36:W37"/>
    <mergeCell ref="K37:N37"/>
    <mergeCell ref="B36:B37"/>
    <mergeCell ref="C36:C37"/>
    <mergeCell ref="D36:D37"/>
    <mergeCell ref="K38:N38"/>
    <mergeCell ref="U38:U39"/>
    <mergeCell ref="B34:B35"/>
    <mergeCell ref="C34:C35"/>
    <mergeCell ref="D34:D35"/>
    <mergeCell ref="K36:N36"/>
    <mergeCell ref="U36:U37"/>
    <mergeCell ref="V36:V37"/>
    <mergeCell ref="K39:N39"/>
    <mergeCell ref="S37:T37"/>
    <mergeCell ref="S38:T38"/>
    <mergeCell ref="R35:S36"/>
    <mergeCell ref="U34:U35"/>
    <mergeCell ref="V34:V35"/>
    <mergeCell ref="W34:W35"/>
    <mergeCell ref="K35:N35"/>
    <mergeCell ref="K34:N34"/>
    <mergeCell ref="W32:W33"/>
    <mergeCell ref="W28:W29"/>
    <mergeCell ref="K28:N28"/>
    <mergeCell ref="B28:B29"/>
    <mergeCell ref="C28:C29"/>
    <mergeCell ref="D28:D29"/>
    <mergeCell ref="K29:N29"/>
    <mergeCell ref="U30:U31"/>
    <mergeCell ref="V30:V31"/>
    <mergeCell ref="W30:W31"/>
    <mergeCell ref="U28:U29"/>
    <mergeCell ref="V28:V29"/>
    <mergeCell ref="S31:T31"/>
    <mergeCell ref="O29:Q29"/>
    <mergeCell ref="H29:J29"/>
    <mergeCell ref="K33:N33"/>
    <mergeCell ref="W26:W27"/>
    <mergeCell ref="K26:N26"/>
    <mergeCell ref="K24:N24"/>
    <mergeCell ref="U24:U25"/>
    <mergeCell ref="V24:V25"/>
    <mergeCell ref="B26:B27"/>
    <mergeCell ref="C26:C27"/>
    <mergeCell ref="D26:D27"/>
    <mergeCell ref="S27:T27"/>
    <mergeCell ref="K25:N25"/>
    <mergeCell ref="W24:W25"/>
    <mergeCell ref="B24:B25"/>
    <mergeCell ref="C24:C25"/>
    <mergeCell ref="D24:D25"/>
    <mergeCell ref="K27:N27"/>
    <mergeCell ref="W20:W21"/>
    <mergeCell ref="K21:N21"/>
    <mergeCell ref="B20:B21"/>
    <mergeCell ref="C20:C21"/>
    <mergeCell ref="D20:D21"/>
    <mergeCell ref="W22:W23"/>
    <mergeCell ref="K23:N23"/>
    <mergeCell ref="AF12:AF13"/>
    <mergeCell ref="AG12:AG13"/>
    <mergeCell ref="B14:B15"/>
    <mergeCell ref="C14:C15"/>
    <mergeCell ref="D14:D15"/>
    <mergeCell ref="U14:U15"/>
    <mergeCell ref="V14:V15"/>
    <mergeCell ref="W14:W15"/>
    <mergeCell ref="B12:B13"/>
    <mergeCell ref="C12:C13"/>
    <mergeCell ref="D12:D13"/>
    <mergeCell ref="U12:U13"/>
    <mergeCell ref="V12:V13"/>
    <mergeCell ref="W12:W13"/>
    <mergeCell ref="S15:T15"/>
    <mergeCell ref="V22:V23"/>
    <mergeCell ref="V8:V9"/>
    <mergeCell ref="W8:W9"/>
    <mergeCell ref="W18:W19"/>
    <mergeCell ref="U16:U17"/>
    <mergeCell ref="V16:V17"/>
    <mergeCell ref="W16:W17"/>
    <mergeCell ref="B18:B19"/>
    <mergeCell ref="C18:C19"/>
    <mergeCell ref="D18:D19"/>
    <mergeCell ref="S19:T19"/>
    <mergeCell ref="D16:D17"/>
    <mergeCell ref="U18:U19"/>
    <mergeCell ref="V18:V19"/>
    <mergeCell ref="E18:I18"/>
    <mergeCell ref="P18:T18"/>
    <mergeCell ref="E3:U3"/>
    <mergeCell ref="T1:W1"/>
    <mergeCell ref="S41:T41"/>
    <mergeCell ref="F1:S1"/>
    <mergeCell ref="T2:V2"/>
    <mergeCell ref="B6:B7"/>
    <mergeCell ref="C6:C7"/>
    <mergeCell ref="D6:D7"/>
    <mergeCell ref="U6:U7"/>
    <mergeCell ref="V6:V7"/>
    <mergeCell ref="B10:B11"/>
    <mergeCell ref="C10:C11"/>
    <mergeCell ref="D10:D11"/>
    <mergeCell ref="U10:U11"/>
    <mergeCell ref="V10:V11"/>
    <mergeCell ref="S7:T7"/>
    <mergeCell ref="B16:B17"/>
    <mergeCell ref="C16:C17"/>
    <mergeCell ref="W10:W11"/>
    <mergeCell ref="W6:W7"/>
    <mergeCell ref="B8:B9"/>
    <mergeCell ref="C8:C9"/>
    <mergeCell ref="D8:D9"/>
    <mergeCell ref="U8:U9"/>
    <mergeCell ref="C55:S55"/>
    <mergeCell ref="U22:U23"/>
    <mergeCell ref="E41:I41"/>
    <mergeCell ref="P17:T17"/>
    <mergeCell ref="E17:I17"/>
    <mergeCell ref="P39:T39"/>
    <mergeCell ref="U20:U21"/>
    <mergeCell ref="V20:V21"/>
    <mergeCell ref="B22:B23"/>
    <mergeCell ref="C22:C23"/>
    <mergeCell ref="D22:D23"/>
    <mergeCell ref="U26:U27"/>
    <mergeCell ref="V26:V27"/>
    <mergeCell ref="U32:U33"/>
    <mergeCell ref="V32:V33"/>
    <mergeCell ref="F30:J30"/>
    <mergeCell ref="O30:S30"/>
    <mergeCell ref="U42:U43"/>
    <mergeCell ref="V42:V43"/>
    <mergeCell ref="U46:U47"/>
    <mergeCell ref="V46:V47"/>
    <mergeCell ref="E54:U54"/>
  </mergeCells>
  <phoneticPr fontId="2"/>
  <pageMargins left="0.25" right="0.25" top="0.75" bottom="0.75" header="0.3" footer="0.3"/>
  <pageSetup paperSize="9" scale="83" orientation="portrait" r:id="rId1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Ⅱ部 </vt:lpstr>
      <vt:lpstr>'Ⅱ部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ootuka</dc:creator>
  <cp:lastModifiedBy>owner</cp:lastModifiedBy>
  <cp:lastPrinted>2022-09-09T12:18:34Z</cp:lastPrinted>
  <dcterms:created xsi:type="dcterms:W3CDTF">2018-06-09T14:02:52Z</dcterms:created>
  <dcterms:modified xsi:type="dcterms:W3CDTF">2022-12-03T02:07:57Z</dcterms:modified>
</cp:coreProperties>
</file>