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P1\record\"/>
    </mc:Choice>
  </mc:AlternateContent>
  <xr:revisionPtr revIDLastSave="0" documentId="8_{0F661C03-3918-47A7-A6F0-6CAD92F6D2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Ⅱ部  (2)" sheetId="5" r:id="rId1"/>
  </sheets>
  <externalReferences>
    <externalReference r:id="rId2"/>
  </externalReferences>
  <definedNames>
    <definedName name="新参加チーム">[1]辞書!$B$11:$J$225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W43" i="5" l="1"/>
  <c r="C51" i="5"/>
  <c r="B51" i="5"/>
  <c r="W49" i="5"/>
  <c r="V49" i="5"/>
  <c r="C49" i="5"/>
  <c r="B49" i="5"/>
  <c r="W47" i="5"/>
  <c r="V47" i="5"/>
  <c r="C47" i="5"/>
  <c r="B47" i="5"/>
  <c r="W45" i="5"/>
  <c r="V45" i="5"/>
  <c r="C45" i="5"/>
  <c r="B45" i="5"/>
  <c r="V43" i="5"/>
  <c r="C43" i="5"/>
  <c r="B43" i="5"/>
  <c r="W41" i="5"/>
  <c r="V41" i="5"/>
  <c r="C41" i="5"/>
  <c r="B41" i="5"/>
  <c r="W39" i="5"/>
  <c r="V39" i="5"/>
  <c r="C39" i="5"/>
  <c r="B39" i="5"/>
  <c r="W37" i="5"/>
  <c r="V37" i="5"/>
  <c r="C37" i="5"/>
  <c r="B37" i="5"/>
  <c r="W35" i="5"/>
  <c r="V35" i="5"/>
  <c r="C35" i="5"/>
  <c r="B35" i="5"/>
  <c r="W33" i="5"/>
  <c r="V33" i="5"/>
  <c r="C33" i="5"/>
  <c r="B33" i="5"/>
  <c r="W31" i="5"/>
  <c r="V31" i="5"/>
  <c r="C31" i="5"/>
  <c r="B31" i="5"/>
  <c r="W29" i="5"/>
  <c r="V29" i="5"/>
  <c r="C29" i="5"/>
  <c r="B29" i="5"/>
  <c r="W27" i="5"/>
  <c r="V27" i="5"/>
  <c r="C27" i="5"/>
  <c r="B27" i="5"/>
  <c r="W25" i="5"/>
  <c r="V25" i="5"/>
  <c r="C25" i="5"/>
  <c r="B25" i="5"/>
  <c r="W23" i="5"/>
  <c r="V23" i="5"/>
  <c r="C23" i="5"/>
  <c r="B23" i="5"/>
  <c r="W21" i="5"/>
  <c r="V21" i="5"/>
  <c r="C21" i="5"/>
  <c r="B21" i="5"/>
  <c r="W19" i="5"/>
  <c r="V19" i="5"/>
  <c r="C19" i="5"/>
  <c r="B19" i="5"/>
  <c r="W17" i="5"/>
  <c r="V17" i="5"/>
  <c r="C17" i="5"/>
  <c r="B17" i="5"/>
  <c r="W15" i="5"/>
  <c r="V15" i="5"/>
  <c r="C15" i="5"/>
  <c r="B15" i="5"/>
  <c r="W13" i="5"/>
  <c r="V13" i="5"/>
  <c r="C13" i="5"/>
  <c r="B13" i="5"/>
  <c r="W11" i="5"/>
  <c r="V11" i="5"/>
  <c r="C11" i="5"/>
  <c r="B11" i="5"/>
  <c r="W9" i="5"/>
  <c r="V9" i="5"/>
  <c r="C9" i="5"/>
  <c r="B9" i="5"/>
  <c r="W7" i="5"/>
  <c r="V7" i="5"/>
  <c r="U7" i="5"/>
  <c r="U9" i="5" s="1"/>
  <c r="U11" i="5" s="1"/>
  <c r="U13" i="5" s="1"/>
  <c r="U15" i="5" s="1"/>
  <c r="U17" i="5" s="1"/>
  <c r="U19" i="5" s="1"/>
  <c r="U21" i="5" s="1"/>
  <c r="U23" i="5" s="1"/>
  <c r="U25" i="5" s="1"/>
  <c r="U27" i="5" s="1"/>
  <c r="U29" i="5" s="1"/>
  <c r="U31" i="5" s="1"/>
  <c r="U33" i="5" s="1"/>
  <c r="U35" i="5" s="1"/>
  <c r="U37" i="5" s="1"/>
  <c r="U39" i="5" s="1"/>
  <c r="U41" i="5" s="1"/>
  <c r="U43" i="5" s="1"/>
  <c r="U45" i="5" s="1"/>
  <c r="U47" i="5" s="1"/>
  <c r="U49" i="5" s="1"/>
  <c r="D7" i="5"/>
  <c r="D9" i="5" s="1"/>
  <c r="D11" i="5" s="1"/>
  <c r="D13" i="5" s="1"/>
  <c r="D15" i="5" s="1"/>
  <c r="D17" i="5" s="1"/>
  <c r="D19" i="5" s="1"/>
  <c r="D21" i="5" s="1"/>
  <c r="D23" i="5" s="1"/>
  <c r="D25" i="5" s="1"/>
  <c r="D27" i="5" s="1"/>
  <c r="D29" i="5" s="1"/>
  <c r="D31" i="5" s="1"/>
  <c r="D33" i="5" s="1"/>
  <c r="D35" i="5" s="1"/>
  <c r="D37" i="5" s="1"/>
  <c r="D39" i="5" s="1"/>
  <c r="D41" i="5" s="1"/>
  <c r="D43" i="5" s="1"/>
  <c r="D45" i="5" s="1"/>
  <c r="D47" i="5" s="1"/>
  <c r="D49" i="5" s="1"/>
  <c r="D51" i="5" s="1"/>
  <c r="C7" i="5"/>
  <c r="B7" i="5"/>
  <c r="W5" i="5"/>
  <c r="V5" i="5"/>
  <c r="C5" i="5"/>
  <c r="B5" i="5"/>
</calcChain>
</file>

<file path=xl/sharedStrings.xml><?xml version="1.0" encoding="utf-8"?>
<sst xmlns="http://schemas.openxmlformats.org/spreadsheetml/2006/main" count="323" uniqueCount="219">
  <si>
    <t>中</t>
  </si>
  <si>
    <t>緑</t>
  </si>
  <si>
    <t>美</t>
  </si>
  <si>
    <t>幕西ファイヤーズ</t>
  </si>
  <si>
    <t>花</t>
  </si>
  <si>
    <t>若</t>
  </si>
  <si>
    <t>誉田ベアーズ</t>
  </si>
  <si>
    <t>稲</t>
  </si>
  <si>
    <t>宮野木ビーバーズ</t>
  </si>
  <si>
    <t>穴川タイガース</t>
  </si>
  <si>
    <t>園生わかば</t>
  </si>
  <si>
    <t>土気グリーンウエーブ</t>
  </si>
  <si>
    <t>打瀬ベイバスターズ</t>
  </si>
  <si>
    <t>泉谷メッツ</t>
  </si>
  <si>
    <t>稲丘ベアーズ</t>
  </si>
  <si>
    <t>有吉メッツ</t>
  </si>
  <si>
    <t>磯辺トータス</t>
  </si>
  <si>
    <t>高洲コンドルス</t>
  </si>
  <si>
    <t>Ⅱ部</t>
    <phoneticPr fontId="4"/>
  </si>
  <si>
    <t>二部</t>
    <phoneticPr fontId="4"/>
  </si>
  <si>
    <t>いなげパイレーツ</t>
  </si>
  <si>
    <t>小中台ＪＢＣ</t>
    <phoneticPr fontId="4"/>
  </si>
  <si>
    <t>緑町レッドイーグルス</t>
  </si>
  <si>
    <t>あすみが丘コスモスキッド</t>
    <phoneticPr fontId="7"/>
  </si>
  <si>
    <t>あすみが丘ゴールデンスタ-ズ</t>
  </si>
  <si>
    <t>幸町リトルインデｲアンズ</t>
    <phoneticPr fontId="4"/>
  </si>
  <si>
    <t>真砂シーホークス</t>
    <rPh sb="0" eb="2">
      <t>マサゴ</t>
    </rPh>
    <phoneticPr fontId="4"/>
  </si>
  <si>
    <t>稲</t>
    <phoneticPr fontId="2"/>
  </si>
  <si>
    <t>緑</t>
    <phoneticPr fontId="2"/>
  </si>
  <si>
    <t>美</t>
    <rPh sb="0" eb="1">
      <t>ミ</t>
    </rPh>
    <phoneticPr fontId="2"/>
  </si>
  <si>
    <t>ヤングジャイアンツ</t>
    <phoneticPr fontId="7"/>
  </si>
  <si>
    <t>磯辺シーグルス</t>
    <phoneticPr fontId="7"/>
  </si>
  <si>
    <t>花</t>
    <phoneticPr fontId="2"/>
  </si>
  <si>
    <t>平川ファイターズ</t>
    <phoneticPr fontId="7"/>
  </si>
  <si>
    <t>磯辺シャークス</t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</si>
  <si>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</si>
  <si>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</si>
  <si>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</si>
  <si>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</si>
  <si>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</si>
  <si>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</si>
  <si>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</si>
  <si>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</si>
  <si>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</si>
  <si>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</si>
  <si>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</si>
  <si>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</si>
  <si>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</si>
  <si>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</si>
  <si>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</si>
  <si>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稲荷スターズ</t>
    <rPh sb="0" eb="2">
      <t>イナリ</t>
    </rPh>
    <phoneticPr fontId="7"/>
  </si>
  <si>
    <t>今井ジュニアビーバーズ</t>
  </si>
  <si>
    <t>院内イーグルス</t>
  </si>
  <si>
    <t>生浜ヤンキース</t>
    <rPh sb="0" eb="2">
      <t>セイハマ</t>
    </rPh>
    <phoneticPr fontId="7"/>
  </si>
  <si>
    <t>大森フライヤーズ</t>
  </si>
  <si>
    <t>新宿マリナーズ</t>
  </si>
  <si>
    <t>ミヤコリトルベアーズ</t>
  </si>
  <si>
    <t>花輪ユナイト</t>
    <rPh sb="0" eb="2">
      <t>ハナワ</t>
    </rPh>
    <phoneticPr fontId="7"/>
  </si>
  <si>
    <t>武石ブルーサンダー</t>
  </si>
  <si>
    <t>千葉ラディアンツ</t>
    <phoneticPr fontId="7"/>
  </si>
  <si>
    <t>花園ライオンズ</t>
    <rPh sb="0" eb="2">
      <t>ハナゾノ</t>
    </rPh>
    <phoneticPr fontId="7"/>
  </si>
  <si>
    <t>ツインズ・柏井</t>
    <phoneticPr fontId="7"/>
  </si>
  <si>
    <t>花見川ヒューガーズ</t>
    <phoneticPr fontId="7"/>
  </si>
  <si>
    <t>幕張昆陽クラブ</t>
    <rPh sb="0" eb="4">
      <t>マクハリコンヨウ</t>
    </rPh>
    <phoneticPr fontId="7"/>
  </si>
  <si>
    <t>幕張ヒーローズ</t>
  </si>
  <si>
    <t>山王ドジャーズ</t>
  </si>
  <si>
    <t>わかしおタイガース</t>
    <phoneticPr fontId="7"/>
  </si>
  <si>
    <t>愛生グレート</t>
  </si>
  <si>
    <t>小倉台ライガース</t>
  </si>
  <si>
    <t>桜木ライオンズ</t>
  </si>
  <si>
    <t>千城台ツインズ</t>
    <rPh sb="0" eb="3">
      <t>チシロダイ</t>
    </rPh>
    <phoneticPr fontId="7"/>
  </si>
  <si>
    <t>千城台レッドシャーク</t>
    <rPh sb="0" eb="3">
      <t>チシロダイ</t>
    </rPh>
    <phoneticPr fontId="7"/>
  </si>
  <si>
    <t>都賀の台Ｒ・都賀Ｊ・高根Ｎ</t>
    <rPh sb="3" eb="4">
      <t>ダイ</t>
    </rPh>
    <rPh sb="6" eb="8">
      <t>ツガ</t>
    </rPh>
    <rPh sb="10" eb="12">
      <t>タカネ</t>
    </rPh>
    <phoneticPr fontId="7"/>
  </si>
  <si>
    <t>みつわ台スラッガーズ</t>
    <rPh sb="3" eb="4">
      <t>ダイ</t>
    </rPh>
    <phoneticPr fontId="7"/>
  </si>
  <si>
    <t>第４7回千葉市秋季中央大会</t>
    <phoneticPr fontId="4"/>
  </si>
  <si>
    <t>花島②</t>
    <rPh sb="0" eb="2">
      <t>ハナシマ</t>
    </rPh>
    <phoneticPr fontId="2"/>
  </si>
  <si>
    <t>８/２６(土)</t>
    <rPh sb="4" eb="7">
      <t>ド</t>
    </rPh>
    <phoneticPr fontId="2"/>
  </si>
  <si>
    <t>８/２７(日)</t>
    <rPh sb="4" eb="7">
      <t>ニチ</t>
    </rPh>
    <phoneticPr fontId="2"/>
  </si>
  <si>
    <t>青葉①</t>
    <rPh sb="0" eb="2">
      <t>アオバ</t>
    </rPh>
    <phoneticPr fontId="2"/>
  </si>
  <si>
    <t>青葉②</t>
    <rPh sb="0" eb="2">
      <t>アオバ</t>
    </rPh>
    <phoneticPr fontId="2"/>
  </si>
  <si>
    <t>青葉③</t>
    <rPh sb="0" eb="2">
      <t>アオバ</t>
    </rPh>
    <phoneticPr fontId="2"/>
  </si>
  <si>
    <t>古市場①</t>
    <rPh sb="0" eb="3">
      <t>フルイチバ</t>
    </rPh>
    <phoneticPr fontId="2"/>
  </si>
  <si>
    <t>古市場②</t>
    <rPh sb="0" eb="3">
      <t>フルイチバ</t>
    </rPh>
    <phoneticPr fontId="2"/>
  </si>
  <si>
    <t>古市場③</t>
    <rPh sb="0" eb="3">
      <t>フルイチバ</t>
    </rPh>
    <phoneticPr fontId="2"/>
  </si>
  <si>
    <t>宮野木①</t>
    <rPh sb="0" eb="3">
      <t>ミヤノギ</t>
    </rPh>
    <phoneticPr fontId="2"/>
  </si>
  <si>
    <t>宮野木②</t>
    <rPh sb="0" eb="3">
      <t>ミヤノギ</t>
    </rPh>
    <phoneticPr fontId="2"/>
  </si>
  <si>
    <t>宮野木③</t>
    <rPh sb="0" eb="3">
      <t>ミヤノギ</t>
    </rPh>
    <phoneticPr fontId="2"/>
  </si>
  <si>
    <t>花島①</t>
    <rPh sb="0" eb="2">
      <t>ハナシマ</t>
    </rPh>
    <phoneticPr fontId="2"/>
  </si>
  <si>
    <t>花島③</t>
    <rPh sb="0" eb="2">
      <t>ハナシマ</t>
    </rPh>
    <phoneticPr fontId="2"/>
  </si>
  <si>
    <t>16</t>
    <phoneticPr fontId="2"/>
  </si>
  <si>
    <t>0</t>
    <phoneticPr fontId="2"/>
  </si>
  <si>
    <t>17</t>
    <phoneticPr fontId="2"/>
  </si>
  <si>
    <t>2</t>
    <phoneticPr fontId="2"/>
  </si>
  <si>
    <t>9</t>
    <phoneticPr fontId="2"/>
  </si>
  <si>
    <t>8</t>
    <phoneticPr fontId="2"/>
  </si>
  <si>
    <t>９／３(日)</t>
    <rPh sb="3" eb="6">
      <t>ニチ</t>
    </rPh>
    <phoneticPr fontId="2"/>
  </si>
  <si>
    <t>花島①</t>
    <rPh sb="0" eb="3">
      <t>ハナシマ1</t>
    </rPh>
    <phoneticPr fontId="2"/>
  </si>
  <si>
    <t>２３</t>
    <phoneticPr fontId="2"/>
  </si>
  <si>
    <t>９／３(日)</t>
    <rPh sb="1" eb="6">
      <t>･3ニチ</t>
    </rPh>
    <phoneticPr fontId="2"/>
  </si>
  <si>
    <t>10</t>
    <phoneticPr fontId="2"/>
  </si>
  <si>
    <t>5</t>
    <phoneticPr fontId="2"/>
  </si>
  <si>
    <t>3</t>
    <phoneticPr fontId="2"/>
  </si>
  <si>
    <t>6</t>
    <phoneticPr fontId="2"/>
  </si>
  <si>
    <t>20</t>
    <phoneticPr fontId="2"/>
  </si>
  <si>
    <t>22</t>
    <phoneticPr fontId="2"/>
  </si>
  <si>
    <t>９／９(土)</t>
    <rPh sb="3" eb="6">
      <t>ド</t>
    </rPh>
    <phoneticPr fontId="2"/>
  </si>
  <si>
    <t>有吉②１３：００</t>
    <rPh sb="0" eb="2">
      <t>アリヨシ</t>
    </rPh>
    <phoneticPr fontId="2"/>
  </si>
  <si>
    <t>９／１０(日)</t>
    <rPh sb="4" eb="7">
      <t>ニチ</t>
    </rPh>
    <phoneticPr fontId="2"/>
  </si>
  <si>
    <t>フクアリ１②１２：００</t>
    <phoneticPr fontId="2"/>
  </si>
  <si>
    <t>フクアリ１③１４：００</t>
    <phoneticPr fontId="2"/>
  </si>
  <si>
    <t>９／１０(日)</t>
    <rPh sb="1" eb="7">
      <t>･10ニチ</t>
    </rPh>
    <phoneticPr fontId="2"/>
  </si>
  <si>
    <t>　</t>
    <phoneticPr fontId="2"/>
  </si>
  <si>
    <t>フクアリ２②１２：００</t>
    <phoneticPr fontId="2"/>
  </si>
  <si>
    <t>９／１０(日)</t>
    <rPh sb="5" eb="6">
      <t>ニチ</t>
    </rPh>
    <phoneticPr fontId="2"/>
  </si>
  <si>
    <t>フクアリ１①１０：００</t>
    <phoneticPr fontId="2"/>
  </si>
  <si>
    <t>有吉①１０：００</t>
    <rPh sb="0" eb="2">
      <t>アリヨシ</t>
    </rPh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</si>
  <si>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</si>
  <si>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</si>
  <si>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</si>
  <si>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</si>
  <si>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</si>
  <si>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</si>
  <si>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</si>
  <si>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</si>
  <si>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</si>
  <si>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</si>
  <si>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</si>
  <si>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</si>
  <si>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</si>
  <si>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</si>
  <si>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</si>
  <si>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</si>
  <si>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</si>
  <si>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</si>
  <si>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</si>
  <si>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</si>
  <si>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</si>
  <si>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  <phoneticPr fontId="2"/>
  </si>
  <si>
    <t>４４</t>
    <phoneticPr fontId="2"/>
  </si>
  <si>
    <t>４５</t>
    <phoneticPr fontId="2"/>
  </si>
  <si>
    <t>４６</t>
    <phoneticPr fontId="2"/>
  </si>
  <si>
    <t>１６</t>
    <phoneticPr fontId="2"/>
  </si>
  <si>
    <t>２２</t>
    <phoneticPr fontId="2"/>
  </si>
  <si>
    <t>３０</t>
    <phoneticPr fontId="2"/>
  </si>
  <si>
    <t>フクアリ４②１４：００</t>
    <phoneticPr fontId="2"/>
  </si>
  <si>
    <t>フクアリ２①１０：００</t>
    <phoneticPr fontId="2"/>
  </si>
  <si>
    <t>フクアリ３①１２：００</t>
    <phoneticPr fontId="2"/>
  </si>
  <si>
    <t>フクアリ３②１４：００</t>
    <phoneticPr fontId="2"/>
  </si>
  <si>
    <t>フクアリ４①１２：００</t>
    <phoneticPr fontId="2"/>
  </si>
  <si>
    <t>みつわ①１０：００</t>
    <phoneticPr fontId="2"/>
  </si>
  <si>
    <t>９／１６(土)</t>
    <rPh sb="4" eb="7">
      <t>ド</t>
    </rPh>
    <phoneticPr fontId="2"/>
  </si>
  <si>
    <t>5</t>
    <phoneticPr fontId="2"/>
  </si>
  <si>
    <t>13</t>
    <phoneticPr fontId="2"/>
  </si>
  <si>
    <t>15</t>
    <phoneticPr fontId="2"/>
  </si>
  <si>
    <t>0</t>
    <phoneticPr fontId="2"/>
  </si>
  <si>
    <t>7</t>
    <phoneticPr fontId="2"/>
  </si>
  <si>
    <t>0</t>
    <phoneticPr fontId="2"/>
  </si>
  <si>
    <t>8②</t>
    <phoneticPr fontId="2"/>
  </si>
  <si>
    <t>8①</t>
    <phoneticPr fontId="2"/>
  </si>
  <si>
    <t>９／１６(土)</t>
    <rPh sb="1" eb="7">
      <t>･16ド</t>
    </rPh>
    <phoneticPr fontId="2"/>
  </si>
  <si>
    <t>フクアり４①１０：００</t>
    <phoneticPr fontId="2"/>
  </si>
  <si>
    <t>フクアり４②１２：００</t>
    <phoneticPr fontId="2"/>
  </si>
  <si>
    <t>フクアり４③１４：００</t>
    <phoneticPr fontId="2"/>
  </si>
  <si>
    <t>フクアリ３②１２：００</t>
    <phoneticPr fontId="2"/>
  </si>
  <si>
    <t>フクアリ３③１４：００</t>
    <phoneticPr fontId="2"/>
  </si>
  <si>
    <t>古市場①１０：００</t>
    <rPh sb="0" eb="3">
      <t>フルイチバ</t>
    </rPh>
    <phoneticPr fontId="2"/>
  </si>
  <si>
    <t>９／１８（月・祝）</t>
    <rPh sb="5" eb="6">
      <t>ゲツ</t>
    </rPh>
    <rPh sb="7" eb="8">
      <t>シュク</t>
    </rPh>
    <phoneticPr fontId="2"/>
  </si>
  <si>
    <t>中田①１０：００</t>
    <rPh sb="0" eb="2">
      <t>ナカタ</t>
    </rPh>
    <phoneticPr fontId="2"/>
  </si>
  <si>
    <t>中田②１２：００</t>
    <rPh sb="0" eb="2">
      <t>ナカタ</t>
    </rPh>
    <phoneticPr fontId="2"/>
  </si>
  <si>
    <t>フクアリ３①１０：００</t>
    <phoneticPr fontId="2"/>
  </si>
  <si>
    <t>古市場②１３：００</t>
    <rPh sb="0" eb="3">
      <t>フルイチバ</t>
    </rPh>
    <phoneticPr fontId="2"/>
  </si>
  <si>
    <t>2</t>
    <phoneticPr fontId="2"/>
  </si>
  <si>
    <t>3</t>
    <phoneticPr fontId="2"/>
  </si>
  <si>
    <t>5</t>
    <phoneticPr fontId="2"/>
  </si>
  <si>
    <t>12</t>
    <phoneticPr fontId="2"/>
  </si>
  <si>
    <t>0</t>
    <phoneticPr fontId="2"/>
  </si>
  <si>
    <t>15</t>
    <phoneticPr fontId="2"/>
  </si>
  <si>
    <t>4</t>
    <phoneticPr fontId="2"/>
  </si>
  <si>
    <t>11</t>
    <phoneticPr fontId="2"/>
  </si>
  <si>
    <t>5</t>
    <phoneticPr fontId="2"/>
  </si>
  <si>
    <t>14</t>
    <phoneticPr fontId="2"/>
  </si>
  <si>
    <t>4</t>
    <phoneticPr fontId="2"/>
  </si>
  <si>
    <t>ろ</t>
    <phoneticPr fontId="2"/>
  </si>
  <si>
    <t>ろ10/28</t>
    <phoneticPr fontId="2"/>
  </si>
  <si>
    <t>１１／１２(日)</t>
    <rPh sb="5" eb="8">
      <t>ニチ</t>
    </rPh>
    <phoneticPr fontId="2"/>
  </si>
  <si>
    <t>１０／２１（土）</t>
    <rPh sb="6" eb="7">
      <t>ド</t>
    </rPh>
    <phoneticPr fontId="2"/>
  </si>
  <si>
    <t>平川運動Ｂ①１０：００</t>
    <rPh sb="0" eb="2">
      <t>ヒラカワ</t>
    </rPh>
    <rPh sb="2" eb="4">
      <t>ウンドウ</t>
    </rPh>
    <phoneticPr fontId="2"/>
  </si>
  <si>
    <t>　　古市場①１０：００</t>
    <rPh sb="2" eb="5">
      <t>フルイチバ</t>
    </rPh>
    <phoneticPr fontId="2"/>
  </si>
  <si>
    <t>平川運動Ｂ②１２：００</t>
    <rPh sb="0" eb="2">
      <t>ヒラカワ</t>
    </rPh>
    <rPh sb="2" eb="4">
      <t>ウンドウ</t>
    </rPh>
    <phoneticPr fontId="2"/>
  </si>
  <si>
    <t>１０／２２(日)　　　</t>
    <rPh sb="5" eb="8">
      <t>ニチ</t>
    </rPh>
    <phoneticPr fontId="2"/>
  </si>
  <si>
    <t>Ⅱ部ベスト８決定　　本大会は１０／９（祝）開会式　　＊審判講習会１０／８(日)</t>
    <rPh sb="1" eb="2">
      <t>ブ</t>
    </rPh>
    <rPh sb="6" eb="8">
      <t>ケッテイ</t>
    </rPh>
    <rPh sb="10" eb="13">
      <t>ホンタイカイ</t>
    </rPh>
    <rPh sb="19" eb="20">
      <t>シュク</t>
    </rPh>
    <rPh sb="21" eb="24">
      <t>カイカイシキ</t>
    </rPh>
    <rPh sb="27" eb="32">
      <t>シンパンコウシュウカイ</t>
    </rPh>
    <rPh sb="36" eb="39">
      <t>ニチ</t>
    </rPh>
    <phoneticPr fontId="2"/>
  </si>
  <si>
    <t>10/14･28</t>
    <phoneticPr fontId="2"/>
  </si>
  <si>
    <t>ろ10/21/28　11/4</t>
    <phoneticPr fontId="2"/>
  </si>
  <si>
    <r>
      <t>43　</t>
    </r>
    <r>
      <rPr>
        <b/>
        <sz val="10"/>
        <color rgb="FFFF0000"/>
        <rFont val="ＭＳ Ｐ明朝"/>
        <family val="1"/>
        <charset val="128"/>
      </rPr>
      <t>１０／２２（日）</t>
    </r>
    <rPh sb="9" eb="10">
      <t>ニチ</t>
    </rPh>
    <phoneticPr fontId="2"/>
  </si>
  <si>
    <t>　　古市場②１２：００</t>
    <rPh sb="2" eb="5">
      <t>フルイチバ</t>
    </rPh>
    <phoneticPr fontId="2"/>
  </si>
  <si>
    <t>フクアリ４②１２：００</t>
    <phoneticPr fontId="2"/>
  </si>
  <si>
    <t>7-1</t>
    <phoneticPr fontId="2"/>
  </si>
  <si>
    <t>7-②</t>
    <phoneticPr fontId="2"/>
  </si>
  <si>
    <t>１１</t>
    <phoneticPr fontId="2"/>
  </si>
  <si>
    <t>０</t>
    <phoneticPr fontId="2"/>
  </si>
  <si>
    <t>4</t>
    <phoneticPr fontId="2"/>
  </si>
  <si>
    <t>5</t>
    <phoneticPr fontId="2"/>
  </si>
  <si>
    <t>10</t>
    <phoneticPr fontId="2"/>
  </si>
  <si>
    <r>
      <rPr>
        <sz val="10"/>
        <color theme="0" tint="-0.249977111117893"/>
        <rFont val="ＭＳ Ｐ明朝"/>
        <family val="1"/>
        <charset val="128"/>
      </rPr>
      <t>42</t>
    </r>
    <r>
      <rPr>
        <b/>
        <sz val="10"/>
        <color theme="0" tint="-0.249977111117893"/>
        <rFont val="ＭＳ Ｐ明朝"/>
        <family val="1"/>
        <charset val="128"/>
      </rPr>
      <t>　１０／２２(日）</t>
    </r>
    <rPh sb="9" eb="10">
      <t>ニチ</t>
    </rPh>
    <phoneticPr fontId="2"/>
  </si>
  <si>
    <t>　１１／５(日)</t>
    <rPh sb="6" eb="7">
      <t>ニチ</t>
    </rPh>
    <phoneticPr fontId="2"/>
  </si>
  <si>
    <t>花島①１０：００</t>
    <rPh sb="0" eb="2">
      <t>ハナシマ</t>
    </rPh>
    <phoneticPr fontId="2"/>
  </si>
  <si>
    <t>閉会式：１５：００</t>
    <rPh sb="0" eb="3">
      <t>ヘイカイシキ</t>
    </rPh>
    <phoneticPr fontId="2"/>
  </si>
  <si>
    <t>青葉の森</t>
    <rPh sb="0" eb="2">
      <t>アオバ</t>
    </rPh>
    <rPh sb="3" eb="4">
      <t>モリ</t>
    </rPh>
    <phoneticPr fontId="2"/>
  </si>
  <si>
    <t>優勝</t>
    <rPh sb="0" eb="2">
      <t>ユウショウ</t>
    </rPh>
    <phoneticPr fontId="2"/>
  </si>
  <si>
    <t>準優勝</t>
    <rPh sb="0" eb="1">
      <t>ジュン</t>
    </rPh>
    <rPh sb="1" eb="3">
      <t>ユウショウ</t>
    </rPh>
    <phoneticPr fontId="2"/>
  </si>
  <si>
    <t>３　位</t>
    <rPh sb="2" eb="3">
      <t>イ</t>
    </rPh>
    <phoneticPr fontId="2"/>
  </si>
  <si>
    <t>１１／１２(日)　　青葉の森　①９：３０　②１１：３０　③１５：３０　表彰チーム集合１４：００　　閉会式１５：００</t>
    <rPh sb="6" eb="7">
      <t>ニチ</t>
    </rPh>
    <rPh sb="10" eb="12">
      <t>アオバ</t>
    </rPh>
    <rPh sb="13" eb="14">
      <t>モリ</t>
    </rPh>
    <rPh sb="35" eb="37">
      <t>ヒョウショウ</t>
    </rPh>
    <rPh sb="40" eb="42">
      <t>シュウゴウ</t>
    </rPh>
    <rPh sb="49" eb="52">
      <t>ヘイカイシキ</t>
    </rPh>
    <phoneticPr fontId="2"/>
  </si>
  <si>
    <t>3</t>
    <phoneticPr fontId="2"/>
  </si>
  <si>
    <t>桜木ライオンズ</t>
    <phoneticPr fontId="2"/>
  </si>
  <si>
    <t>誉田ベアーズ</t>
    <rPh sb="0" eb="2">
      <t>ホンダ</t>
    </rPh>
    <phoneticPr fontId="2"/>
  </si>
  <si>
    <t>変更：フクアリ３面</t>
    <rPh sb="0" eb="2">
      <t>ヘンコウ</t>
    </rPh>
    <rPh sb="8" eb="9">
      <t>メン</t>
    </rPh>
    <phoneticPr fontId="2"/>
  </si>
  <si>
    <t>１１：３０</t>
    <phoneticPr fontId="2"/>
  </si>
  <si>
    <t>磯辺シャークス</t>
    <rPh sb="0" eb="2">
      <t>イソベ</t>
    </rPh>
    <phoneticPr fontId="2"/>
  </si>
  <si>
    <t>打瀬ベイバスターズ</t>
    <rPh sb="0" eb="2">
      <t>ウタセ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</si>
</sst>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color theme="0"/>
      <name val="ＭＳ Ｐゴシック"/>
      <family val="2"/>
      <charset val="128"/>
      <scheme val="minor"/>
    </font>
    <font>
      <b/>
      <sz val="9"/>
      <color theme="1"/>
      <name val="ＭＳ Ｐ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  <scheme val="minor"/>
    </font>
    <font>
      <sz val="11"/>
      <color theme="0"/>
      <name val="游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1"/>
      <color theme="0"/>
      <name val="ＭＳ Ｐ明朝"/>
      <family val="1"/>
      <charset val="128"/>
    </font>
    <font>
      <sz val="9"/>
      <color theme="3"/>
      <name val="ＭＳ Ｐ明朝"/>
      <family val="1"/>
      <charset val="128"/>
    </font>
    <font>
      <sz val="36"/>
      <color theme="0"/>
      <name val="ＭＳ Ｐゴシック"/>
      <family val="3"/>
      <charset val="128"/>
      <scheme val="minor"/>
    </font>
    <font>
      <b/>
      <sz val="10"/>
      <color theme="0"/>
      <name val="ＭＳ Ｐ明朝"/>
      <family val="1"/>
      <charset val="128"/>
    </font>
    <font>
      <sz val="11"/>
      <color theme="3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8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theme="0" tint="-0.34998626667073579"/>
      <name val="ＭＳ Ｐ明朝"/>
      <family val="1"/>
      <charset val="128"/>
    </font>
    <font>
      <sz val="9"/>
      <color theme="0" tint="-0.34998626667073579"/>
      <name val="ＭＳ Ｐ明朝"/>
      <family val="1"/>
      <charset val="128"/>
    </font>
    <font>
      <sz val="11"/>
      <color theme="0" tint="-0.34998626667073579"/>
      <name val="ＭＳ Ｐゴシック"/>
      <family val="2"/>
      <charset val="128"/>
      <scheme val="minor"/>
    </font>
    <font>
      <b/>
      <sz val="11"/>
      <color theme="0" tint="-0.34998626667073579"/>
      <name val="ＭＳ Ｐゴシック"/>
      <family val="2"/>
      <charset val="128"/>
      <scheme val="minor"/>
    </font>
    <font>
      <b/>
      <sz val="8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0"/>
      <color theme="0" tint="-0.249977111117893"/>
      <name val="ＭＳ Ｐ明朝"/>
      <family val="1"/>
      <charset val="128"/>
    </font>
    <font>
      <b/>
      <sz val="10"/>
      <color theme="0" tint="-0.249977111117893"/>
      <name val="ＭＳ Ｐゴシック"/>
      <family val="2"/>
      <charset val="128"/>
      <scheme val="minor"/>
    </font>
    <font>
      <b/>
      <sz val="11"/>
      <color theme="0" tint="-0.249977111117893"/>
      <name val="ＭＳ Ｐ明朝"/>
      <family val="1"/>
      <charset val="128"/>
    </font>
    <font>
      <b/>
      <sz val="11"/>
      <color theme="0" tint="-0.249977111117893"/>
      <name val="ＭＳ Ｐゴシック"/>
      <family val="2"/>
      <charset val="128"/>
      <scheme val="minor"/>
    </font>
    <font>
      <b/>
      <sz val="10"/>
      <color rgb="FF00B05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b/>
      <sz val="10"/>
      <color theme="0" tint="-0.34998626667073579"/>
      <name val="ＭＳ Ｐ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rgb="FFFF0000"/>
      </right>
      <top style="thin">
        <color theme="1"/>
      </top>
      <bottom style="thin">
        <color theme="1"/>
      </bottom>
      <diagonal/>
    </border>
    <border>
      <left/>
      <right style="thick">
        <color rgb="FFFF0000"/>
      </right>
      <top style="thick">
        <color rgb="FFFF0000"/>
      </top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ck">
        <color rgb="FFFF0000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44">
    <xf numFmtId="0" fontId="0" fillId="0" borderId="0" xfId="0">
      <alignment vertical="center"/>
    </xf>
    <xf numFmtId="0" fontId="3" fillId="0" borderId="0" xfId="1" applyFont="1" applyAlignment="1">
      <alignment horizontal="right"/>
    </xf>
    <xf numFmtId="49" fontId="6" fillId="2" borderId="2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/>
    </xf>
    <xf numFmtId="49" fontId="6" fillId="2" borderId="0" xfId="1" applyNumberFormat="1" applyFont="1" applyFill="1" applyAlignment="1">
      <alignment horizontal="right"/>
    </xf>
    <xf numFmtId="0" fontId="12" fillId="2" borderId="0" xfId="1" applyFont="1" applyFill="1" applyAlignment="1">
      <alignment horizontal="center" vertical="center" shrinkToFit="1"/>
    </xf>
    <xf numFmtId="0" fontId="12" fillId="2" borderId="0" xfId="1" applyFont="1" applyFill="1" applyAlignment="1">
      <alignment vertical="center" shrinkToFit="1"/>
    </xf>
    <xf numFmtId="49" fontId="6" fillId="2" borderId="7" xfId="0" applyNumberFormat="1" applyFont="1" applyFill="1" applyBorder="1" applyAlignment="1"/>
    <xf numFmtId="0" fontId="12" fillId="2" borderId="0" xfId="1" applyFont="1" applyFill="1" applyAlignment="1">
      <alignment vertical="center"/>
    </xf>
    <xf numFmtId="0" fontId="10" fillId="2" borderId="0" xfId="1" applyFont="1" applyFill="1"/>
    <xf numFmtId="0" fontId="5" fillId="0" borderId="0" xfId="1" applyFont="1"/>
    <xf numFmtId="49" fontId="13" fillId="2" borderId="2" xfId="0" applyNumberFormat="1" applyFont="1" applyFill="1" applyBorder="1" applyAlignment="1">
      <alignment horizontal="right"/>
    </xf>
    <xf numFmtId="49" fontId="6" fillId="2" borderId="0" xfId="0" applyNumberFormat="1" applyFont="1" applyFill="1" applyAlignment="1"/>
    <xf numFmtId="49" fontId="13" fillId="2" borderId="2" xfId="0" applyNumberFormat="1" applyFont="1" applyFill="1" applyBorder="1" applyAlignment="1"/>
    <xf numFmtId="49" fontId="13" fillId="2" borderId="0" xfId="0" applyNumberFormat="1" applyFont="1" applyFill="1" applyAlignment="1">
      <alignment horizontal="right"/>
    </xf>
    <xf numFmtId="49" fontId="13" fillId="2" borderId="0" xfId="0" applyNumberFormat="1" applyFont="1" applyFill="1" applyAlignment="1"/>
    <xf numFmtId="49" fontId="13" fillId="2" borderId="7" xfId="0" applyNumberFormat="1" applyFont="1" applyFill="1" applyBorder="1" applyAlignment="1">
      <alignment horizontal="right"/>
    </xf>
    <xf numFmtId="49" fontId="13" fillId="2" borderId="8" xfId="0" applyNumberFormat="1" applyFont="1" applyFill="1" applyBorder="1" applyAlignment="1">
      <alignment horizontal="right"/>
    </xf>
    <xf numFmtId="0" fontId="11" fillId="2" borderId="0" xfId="1" applyFont="1" applyFill="1"/>
    <xf numFmtId="49" fontId="13" fillId="2" borderId="0" xfId="1" applyNumberFormat="1" applyFont="1" applyFill="1"/>
    <xf numFmtId="49" fontId="6" fillId="2" borderId="0" xfId="1" applyNumberFormat="1" applyFont="1" applyFill="1"/>
    <xf numFmtId="0" fontId="14" fillId="0" borderId="0" xfId="1" applyFont="1"/>
    <xf numFmtId="0" fontId="14" fillId="2" borderId="0" xfId="1" applyFont="1" applyFill="1"/>
    <xf numFmtId="49" fontId="13" fillId="2" borderId="0" xfId="1" applyNumberFormat="1" applyFont="1" applyFill="1" applyAlignment="1">
      <alignment horizontal="right"/>
    </xf>
    <xf numFmtId="0" fontId="11" fillId="2" borderId="0" xfId="4" applyFont="1" applyFill="1"/>
    <xf numFmtId="49" fontId="11" fillId="2" borderId="0" xfId="1" applyNumberFormat="1" applyFont="1" applyFill="1" applyAlignment="1">
      <alignment horizontal="center"/>
    </xf>
    <xf numFmtId="49" fontId="11" fillId="2" borderId="0" xfId="1" applyNumberFormat="1" applyFont="1" applyFill="1"/>
    <xf numFmtId="0" fontId="16" fillId="2" borderId="0" xfId="0" applyFont="1" applyFill="1" applyAlignment="1">
      <alignment horizontal="right" vertical="center" shrinkToFit="1"/>
    </xf>
    <xf numFmtId="0" fontId="12" fillId="2" borderId="0" xfId="2" applyFont="1" applyFill="1" applyAlignment="1">
      <alignment horizontal="right" vertical="center"/>
    </xf>
    <xf numFmtId="0" fontId="12" fillId="2" borderId="0" xfId="2" applyFont="1" applyFill="1" applyAlignment="1">
      <alignment horizontal="right"/>
    </xf>
    <xf numFmtId="49" fontId="11" fillId="2" borderId="0" xfId="2" applyNumberFormat="1" applyFont="1" applyFill="1" applyAlignment="1">
      <alignment horizontal="center"/>
    </xf>
    <xf numFmtId="49" fontId="11" fillId="2" borderId="0" xfId="2" applyNumberFormat="1" applyFont="1" applyFill="1" applyAlignment="1">
      <alignment horizontal="right"/>
    </xf>
    <xf numFmtId="49" fontId="12" fillId="2" borderId="0" xfId="2" applyNumberFormat="1" applyFont="1" applyFill="1" applyAlignment="1">
      <alignment horizontal="right"/>
    </xf>
    <xf numFmtId="49" fontId="12" fillId="2" borderId="0" xfId="2" applyNumberFormat="1" applyFont="1" applyFill="1" applyAlignment="1">
      <alignment horizontal="center"/>
    </xf>
    <xf numFmtId="0" fontId="12" fillId="2" borderId="0" xfId="2" quotePrefix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7" fillId="2" borderId="0" xfId="3" applyFont="1" applyFill="1" applyAlignment="1">
      <alignment vertical="top"/>
    </xf>
    <xf numFmtId="0" fontId="12" fillId="2" borderId="0" xfId="1" applyFont="1" applyFill="1" applyAlignment="1">
      <alignment horizontal="right" vertical="center" shrinkToFit="1"/>
    </xf>
    <xf numFmtId="0" fontId="12" fillId="2" borderId="0" xfId="1" applyFont="1" applyFill="1" applyAlignment="1">
      <alignment horizontal="right" vertical="center"/>
    </xf>
    <xf numFmtId="49" fontId="12" fillId="2" borderId="0" xfId="1" applyNumberFormat="1" applyFont="1" applyFill="1" applyAlignment="1">
      <alignment horizontal="right"/>
    </xf>
    <xf numFmtId="49" fontId="17" fillId="2" borderId="0" xfId="2" applyNumberFormat="1" applyFont="1" applyFill="1" applyAlignment="1">
      <alignment horizontal="center" vertical="top"/>
    </xf>
    <xf numFmtId="49" fontId="11" fillId="2" borderId="0" xfId="0" applyNumberFormat="1" applyFont="1" applyFill="1" applyAlignment="1">
      <alignment horizontal="center"/>
    </xf>
    <xf numFmtId="49" fontId="12" fillId="2" borderId="0" xfId="1" applyNumberFormat="1" applyFont="1" applyFill="1" applyAlignment="1">
      <alignment horizontal="center"/>
    </xf>
    <xf numFmtId="0" fontId="0" fillId="2" borderId="0" xfId="0" applyFill="1">
      <alignment vertical="center"/>
    </xf>
    <xf numFmtId="0" fontId="19" fillId="2" borderId="0" xfId="1" applyFont="1" applyFill="1" applyAlignment="1">
      <alignment horizontal="right"/>
    </xf>
    <xf numFmtId="0" fontId="20" fillId="2" borderId="0" xfId="0" applyFont="1" applyFill="1">
      <alignment vertical="center"/>
    </xf>
    <xf numFmtId="0" fontId="11" fillId="0" borderId="0" xfId="1" applyFont="1"/>
    <xf numFmtId="0" fontId="21" fillId="0" borderId="0" xfId="1" applyFont="1" applyAlignment="1">
      <alignment horizontal="right"/>
    </xf>
    <xf numFmtId="0" fontId="15" fillId="2" borderId="0" xfId="1" applyFont="1" applyFill="1" applyAlignment="1">
      <alignment horizontal="center"/>
    </xf>
    <xf numFmtId="0" fontId="22" fillId="2" borderId="0" xfId="5" applyFont="1" applyFill="1" applyAlignment="1">
      <alignment horizontal="center" vertical="center" shrinkToFit="1"/>
    </xf>
    <xf numFmtId="0" fontId="23" fillId="2" borderId="0" xfId="5" applyFont="1" applyFill="1" applyAlignment="1">
      <alignment horizontal="center" vertical="center" shrinkToFit="1"/>
    </xf>
    <xf numFmtId="0" fontId="24" fillId="2" borderId="0" xfId="0" applyFont="1" applyFill="1">
      <alignment vertical="center"/>
    </xf>
    <xf numFmtId="0" fontId="10" fillId="2" borderId="0" xfId="1" applyFont="1" applyFill="1" applyAlignment="1">
      <alignment shrinkToFit="1"/>
    </xf>
    <xf numFmtId="0" fontId="27" fillId="2" borderId="0" xfId="1" applyFont="1" applyFill="1" applyAlignment="1">
      <alignment horizontal="center" vertical="center" shrinkToFit="1"/>
    </xf>
    <xf numFmtId="0" fontId="28" fillId="2" borderId="0" xfId="0" applyFont="1" applyFill="1">
      <alignment vertical="center"/>
    </xf>
    <xf numFmtId="0" fontId="18" fillId="2" borderId="0" xfId="1" applyFont="1" applyFill="1" applyAlignment="1">
      <alignment horizontal="right"/>
    </xf>
    <xf numFmtId="0" fontId="10" fillId="2" borderId="0" xfId="1" applyFont="1" applyFill="1" applyAlignment="1">
      <alignment horizontal="right"/>
    </xf>
    <xf numFmtId="0" fontId="29" fillId="0" borderId="0" xfId="0" applyFont="1" applyAlignment="1">
      <alignment horizontal="center" vertical="center" shrinkToFit="1"/>
    </xf>
    <xf numFmtId="0" fontId="19" fillId="0" borderId="0" xfId="3" applyFont="1" applyAlignment="1">
      <alignment horizontal="center" vertical="center" shrinkToFit="1"/>
    </xf>
    <xf numFmtId="0" fontId="30" fillId="0" borderId="0" xfId="0" applyFont="1">
      <alignment vertical="center"/>
    </xf>
    <xf numFmtId="0" fontId="30" fillId="3" borderId="0" xfId="0" applyFont="1" applyFill="1" applyAlignment="1">
      <alignment horizontal="left" vertical="center" shrinkToFit="1"/>
    </xf>
    <xf numFmtId="49" fontId="30" fillId="0" borderId="0" xfId="0" applyNumberFormat="1" applyFont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49" fontId="30" fillId="0" borderId="0" xfId="0" applyNumberFormat="1" applyFont="1" applyAlignment="1">
      <alignment vertical="center" shrinkToFit="1"/>
    </xf>
    <xf numFmtId="0" fontId="10" fillId="0" borderId="0" xfId="1" applyFont="1"/>
    <xf numFmtId="0" fontId="29" fillId="2" borderId="0" xfId="0" applyFont="1" applyFill="1" applyAlignment="1">
      <alignment horizontal="center" vertical="center" shrinkToFit="1"/>
    </xf>
    <xf numFmtId="0" fontId="18" fillId="2" borderId="0" xfId="1" applyFont="1" applyFill="1"/>
    <xf numFmtId="0" fontId="10" fillId="2" borderId="0" xfId="1" applyFont="1" applyFill="1" applyAlignment="1">
      <alignment horizontal="center"/>
    </xf>
    <xf numFmtId="49" fontId="6" fillId="2" borderId="5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/>
    </xf>
    <xf numFmtId="49" fontId="6" fillId="2" borderId="8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 vertical="top"/>
    </xf>
    <xf numFmtId="49" fontId="6" fillId="2" borderId="7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13" fillId="2" borderId="4" xfId="0" applyNumberFormat="1" applyFont="1" applyFill="1" applyBorder="1" applyAlignment="1"/>
    <xf numFmtId="49" fontId="13" fillId="2" borderId="1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left" vertical="top"/>
    </xf>
    <xf numFmtId="49" fontId="6" fillId="2" borderId="6" xfId="0" applyNumberFormat="1" applyFont="1" applyFill="1" applyBorder="1" applyAlignment="1"/>
    <xf numFmtId="0" fontId="9" fillId="2" borderId="0" xfId="0" applyFont="1" applyFill="1">
      <alignment vertical="center"/>
    </xf>
    <xf numFmtId="0" fontId="5" fillId="2" borderId="0" xfId="1" applyFont="1" applyFill="1"/>
    <xf numFmtId="0" fontId="31" fillId="2" borderId="0" xfId="3" applyFont="1" applyFill="1" applyAlignment="1">
      <alignment horizontal="center" vertical="center" shrinkToFit="1"/>
    </xf>
    <xf numFmtId="0" fontId="32" fillId="2" borderId="0" xfId="0" applyFont="1" applyFill="1" applyAlignment="1">
      <alignment horizontal="center" vertical="center" shrinkToFit="1"/>
    </xf>
    <xf numFmtId="49" fontId="33" fillId="2" borderId="0" xfId="0" applyNumberFormat="1" applyFont="1" applyFill="1" applyAlignment="1">
      <alignment vertical="center" shrinkToFit="1"/>
    </xf>
    <xf numFmtId="0" fontId="34" fillId="2" borderId="0" xfId="1" applyFont="1" applyFill="1"/>
    <xf numFmtId="0" fontId="27" fillId="2" borderId="0" xfId="1" applyFont="1" applyFill="1" applyAlignment="1">
      <alignment vertical="center" shrinkToFit="1"/>
    </xf>
    <xf numFmtId="49" fontId="35" fillId="2" borderId="6" xfId="0" applyNumberFormat="1" applyFont="1" applyFill="1" applyBorder="1" applyAlignment="1">
      <alignment horizontal="center"/>
    </xf>
    <xf numFmtId="49" fontId="6" fillId="2" borderId="14" xfId="0" applyNumberFormat="1" applyFont="1" applyFill="1" applyBorder="1" applyAlignment="1">
      <alignment horizontal="right"/>
    </xf>
    <xf numFmtId="49" fontId="35" fillId="2" borderId="15" xfId="0" applyNumberFormat="1" applyFont="1" applyFill="1" applyBorder="1" applyAlignment="1">
      <alignment horizontal="center"/>
    </xf>
    <xf numFmtId="49" fontId="6" fillId="2" borderId="16" xfId="0" applyNumberFormat="1" applyFont="1" applyFill="1" applyBorder="1" applyAlignment="1">
      <alignment horizontal="right"/>
    </xf>
    <xf numFmtId="49" fontId="35" fillId="2" borderId="12" xfId="0" applyNumberFormat="1" applyFont="1" applyFill="1" applyBorder="1" applyAlignment="1">
      <alignment horizontal="center"/>
    </xf>
    <xf numFmtId="49" fontId="35" fillId="2" borderId="17" xfId="0" applyNumberFormat="1" applyFont="1" applyFill="1" applyBorder="1" applyAlignment="1">
      <alignment horizontal="center"/>
    </xf>
    <xf numFmtId="49" fontId="35" fillId="2" borderId="0" xfId="0" applyNumberFormat="1" applyFont="1" applyFill="1" applyAlignment="1">
      <alignment horizontal="center"/>
    </xf>
    <xf numFmtId="49" fontId="6" fillId="2" borderId="18" xfId="0" applyNumberFormat="1" applyFont="1" applyFill="1" applyBorder="1" applyAlignment="1">
      <alignment horizontal="right"/>
    </xf>
    <xf numFmtId="49" fontId="36" fillId="2" borderId="0" xfId="2" applyNumberFormat="1" applyFont="1" applyFill="1" applyAlignment="1">
      <alignment horizontal="center" shrinkToFit="1"/>
    </xf>
    <xf numFmtId="0" fontId="37" fillId="2" borderId="0" xfId="1" applyFont="1" applyFill="1" applyAlignment="1">
      <alignment horizontal="center" vertical="center" shrinkToFit="1"/>
    </xf>
    <xf numFmtId="0" fontId="37" fillId="2" borderId="4" xfId="1" applyFont="1" applyFill="1" applyBorder="1" applyAlignment="1">
      <alignment horizontal="center" vertical="center" shrinkToFit="1"/>
    </xf>
    <xf numFmtId="49" fontId="38" fillId="2" borderId="6" xfId="0" applyNumberFormat="1" applyFont="1" applyFill="1" applyBorder="1" applyAlignment="1">
      <alignment horizontal="center" shrinkToFit="1"/>
    </xf>
    <xf numFmtId="49" fontId="36" fillId="2" borderId="2" xfId="0" applyNumberFormat="1" applyFont="1" applyFill="1" applyBorder="1" applyAlignment="1">
      <alignment horizontal="center" shrinkToFit="1"/>
    </xf>
    <xf numFmtId="49" fontId="36" fillId="2" borderId="4" xfId="0" applyNumberFormat="1" applyFont="1" applyFill="1" applyBorder="1" applyAlignment="1">
      <alignment horizontal="center" shrinkToFit="1"/>
    </xf>
    <xf numFmtId="49" fontId="36" fillId="2" borderId="13" xfId="0" applyNumberFormat="1" applyFont="1" applyFill="1" applyBorder="1" applyAlignment="1">
      <alignment horizontal="center" shrinkToFit="1"/>
    </xf>
    <xf numFmtId="49" fontId="38" fillId="2" borderId="11" xfId="0" applyNumberFormat="1" applyFont="1" applyFill="1" applyBorder="1" applyAlignment="1">
      <alignment horizontal="center" shrinkToFit="1"/>
    </xf>
    <xf numFmtId="49" fontId="36" fillId="2" borderId="0" xfId="0" applyNumberFormat="1" applyFont="1" applyFill="1" applyAlignment="1">
      <alignment horizontal="center" shrinkToFit="1"/>
    </xf>
    <xf numFmtId="49" fontId="37" fillId="2" borderId="0" xfId="1" applyNumberFormat="1" applyFont="1" applyFill="1" applyAlignment="1">
      <alignment horizontal="center"/>
    </xf>
    <xf numFmtId="49" fontId="37" fillId="2" borderId="0" xfId="2" applyNumberFormat="1" applyFont="1" applyFill="1" applyAlignment="1">
      <alignment horizontal="center" shrinkToFit="1"/>
    </xf>
    <xf numFmtId="49" fontId="37" fillId="2" borderId="0" xfId="1" applyNumberFormat="1" applyFont="1" applyFill="1" applyAlignment="1">
      <alignment horizontal="center" shrinkToFit="1"/>
    </xf>
    <xf numFmtId="49" fontId="38" fillId="2" borderId="8" xfId="0" applyNumberFormat="1" applyFont="1" applyFill="1" applyBorder="1" applyAlignment="1">
      <alignment horizontal="center" shrinkToFit="1"/>
    </xf>
    <xf numFmtId="49" fontId="36" fillId="2" borderId="5" xfId="0" applyNumberFormat="1" applyFont="1" applyFill="1" applyBorder="1" applyAlignment="1">
      <alignment horizontal="center" shrinkToFit="1"/>
    </xf>
    <xf numFmtId="49" fontId="37" fillId="2" borderId="7" xfId="0" applyNumberFormat="1" applyFont="1" applyFill="1" applyBorder="1" applyAlignment="1">
      <alignment horizontal="center" shrinkToFit="1"/>
    </xf>
    <xf numFmtId="49" fontId="37" fillId="2" borderId="0" xfId="0" applyNumberFormat="1" applyFont="1" applyFill="1" applyAlignment="1">
      <alignment horizontal="center" shrinkToFit="1"/>
    </xf>
    <xf numFmtId="0" fontId="36" fillId="2" borderId="0" xfId="1" applyFont="1" applyFill="1" applyAlignment="1">
      <alignment horizontal="center"/>
    </xf>
    <xf numFmtId="49" fontId="35" fillId="2" borderId="7" xfId="0" applyNumberFormat="1" applyFont="1" applyFill="1" applyBorder="1" applyAlignment="1">
      <alignment horizontal="center"/>
    </xf>
    <xf numFmtId="49" fontId="35" fillId="2" borderId="19" xfId="0" applyNumberFormat="1" applyFont="1" applyFill="1" applyBorder="1" applyAlignment="1">
      <alignment horizontal="center"/>
    </xf>
    <xf numFmtId="49" fontId="38" fillId="2" borderId="7" xfId="0" applyNumberFormat="1" applyFont="1" applyFill="1" applyBorder="1" applyAlignment="1">
      <alignment horizontal="center" shrinkToFit="1"/>
    </xf>
    <xf numFmtId="49" fontId="13" fillId="2" borderId="14" xfId="0" applyNumberFormat="1" applyFont="1" applyFill="1" applyBorder="1" applyAlignment="1"/>
    <xf numFmtId="49" fontId="35" fillId="2" borderId="18" xfId="0" applyNumberFormat="1" applyFont="1" applyFill="1" applyBorder="1" applyAlignment="1">
      <alignment horizontal="center"/>
    </xf>
    <xf numFmtId="49" fontId="36" fillId="2" borderId="20" xfId="0" applyNumberFormat="1" applyFont="1" applyFill="1" applyBorder="1" applyAlignment="1">
      <alignment horizontal="center" shrinkToFit="1"/>
    </xf>
    <xf numFmtId="49" fontId="6" fillId="2" borderId="24" xfId="0" applyNumberFormat="1" applyFont="1" applyFill="1" applyBorder="1" applyAlignment="1">
      <alignment horizontal="right"/>
    </xf>
    <xf numFmtId="49" fontId="35" fillId="2" borderId="26" xfId="0" applyNumberFormat="1" applyFont="1" applyFill="1" applyBorder="1" applyAlignment="1">
      <alignment horizontal="center"/>
    </xf>
    <xf numFmtId="49" fontId="38" fillId="2" borderId="23" xfId="0" applyNumberFormat="1" applyFont="1" applyFill="1" applyBorder="1" applyAlignment="1">
      <alignment horizontal="center" shrinkToFit="1"/>
    </xf>
    <xf numFmtId="49" fontId="35" fillId="2" borderId="24" xfId="0" applyNumberFormat="1" applyFont="1" applyFill="1" applyBorder="1" applyAlignment="1">
      <alignment horizontal="center"/>
    </xf>
    <xf numFmtId="49" fontId="35" fillId="2" borderId="23" xfId="0" applyNumberFormat="1" applyFont="1" applyFill="1" applyBorder="1" applyAlignment="1">
      <alignment horizontal="center"/>
    </xf>
    <xf numFmtId="49" fontId="39" fillId="2" borderId="0" xfId="0" applyNumberFormat="1" applyFont="1" applyFill="1" applyAlignment="1">
      <alignment horizontal="center"/>
    </xf>
    <xf numFmtId="49" fontId="39" fillId="2" borderId="19" xfId="0" applyNumberFormat="1" applyFont="1" applyFill="1" applyBorder="1" applyAlignment="1">
      <alignment horizontal="center"/>
    </xf>
    <xf numFmtId="49" fontId="13" fillId="2" borderId="27" xfId="0" applyNumberFormat="1" applyFont="1" applyFill="1" applyBorder="1" applyAlignment="1">
      <alignment horizontal="right"/>
    </xf>
    <xf numFmtId="49" fontId="35" fillId="2" borderId="28" xfId="0" applyNumberFormat="1" applyFont="1" applyFill="1" applyBorder="1" applyAlignment="1">
      <alignment horizontal="center"/>
    </xf>
    <xf numFmtId="49" fontId="39" fillId="2" borderId="18" xfId="0" applyNumberFormat="1" applyFont="1" applyFill="1" applyBorder="1" applyAlignment="1">
      <alignment horizontal="center"/>
    </xf>
    <xf numFmtId="0" fontId="38" fillId="2" borderId="13" xfId="1" applyFont="1" applyFill="1" applyBorder="1" applyAlignment="1">
      <alignment horizontal="center" vertical="center" shrinkToFit="1"/>
    </xf>
    <xf numFmtId="0" fontId="38" fillId="2" borderId="6" xfId="1" applyFont="1" applyFill="1" applyBorder="1" applyAlignment="1">
      <alignment horizontal="center" vertical="center" shrinkToFit="1"/>
    </xf>
    <xf numFmtId="49" fontId="38" fillId="2" borderId="2" xfId="0" applyNumberFormat="1" applyFont="1" applyFill="1" applyBorder="1" applyAlignment="1">
      <alignment horizontal="center" shrinkToFit="1"/>
    </xf>
    <xf numFmtId="0" fontId="38" fillId="2" borderId="4" xfId="1" applyFont="1" applyFill="1" applyBorder="1" applyAlignment="1">
      <alignment horizontal="center" vertical="center" shrinkToFit="1"/>
    </xf>
    <xf numFmtId="0" fontId="38" fillId="2" borderId="23" xfId="1" applyFont="1" applyFill="1" applyBorder="1" applyAlignment="1">
      <alignment horizontal="center" vertical="center" shrinkToFit="1"/>
    </xf>
    <xf numFmtId="0" fontId="38" fillId="2" borderId="0" xfId="1" applyFont="1" applyFill="1" applyAlignment="1">
      <alignment horizontal="center" vertical="center" shrinkToFit="1"/>
    </xf>
    <xf numFmtId="0" fontId="40" fillId="2" borderId="6" xfId="1" applyFont="1" applyFill="1" applyBorder="1" applyAlignment="1">
      <alignment horizontal="center" vertical="center" shrinkToFit="1"/>
    </xf>
    <xf numFmtId="49" fontId="41" fillId="2" borderId="0" xfId="2" applyNumberFormat="1" applyFont="1" applyFill="1" applyAlignment="1">
      <alignment horizontal="right"/>
    </xf>
    <xf numFmtId="49" fontId="41" fillId="2" borderId="0" xfId="1" applyNumberFormat="1" applyFont="1" applyFill="1" applyAlignment="1">
      <alignment horizontal="right"/>
    </xf>
    <xf numFmtId="49" fontId="38" fillId="2" borderId="14" xfId="0" applyNumberFormat="1" applyFont="1" applyFill="1" applyBorder="1" applyAlignment="1"/>
    <xf numFmtId="49" fontId="38" fillId="2" borderId="20" xfId="0" applyNumberFormat="1" applyFont="1" applyFill="1" applyBorder="1" applyAlignment="1">
      <alignment horizontal="center" shrinkToFit="1"/>
    </xf>
    <xf numFmtId="49" fontId="37" fillId="2" borderId="21" xfId="0" applyNumberFormat="1" applyFont="1" applyFill="1" applyBorder="1" applyAlignment="1"/>
    <xf numFmtId="49" fontId="37" fillId="2" borderId="4" xfId="0" applyNumberFormat="1" applyFont="1" applyFill="1" applyBorder="1" applyAlignment="1"/>
    <xf numFmtId="49" fontId="37" fillId="2" borderId="0" xfId="0" applyNumberFormat="1" applyFont="1" applyFill="1" applyAlignment="1"/>
    <xf numFmtId="49" fontId="38" fillId="2" borderId="2" xfId="0" applyNumberFormat="1" applyFont="1" applyFill="1" applyBorder="1" applyAlignment="1"/>
    <xf numFmtId="49" fontId="38" fillId="2" borderId="5" xfId="0" applyNumberFormat="1" applyFont="1" applyFill="1" applyBorder="1" applyAlignment="1">
      <alignment horizontal="center" shrinkToFit="1"/>
    </xf>
    <xf numFmtId="49" fontId="38" fillId="2" borderId="0" xfId="0" applyNumberFormat="1" applyFont="1" applyFill="1" applyAlignment="1"/>
    <xf numFmtId="0" fontId="38" fillId="2" borderId="2" xfId="1" applyFont="1" applyFill="1" applyBorder="1" applyAlignment="1">
      <alignment horizontal="center" vertical="center" shrinkToFit="1"/>
    </xf>
    <xf numFmtId="49" fontId="37" fillId="2" borderId="11" xfId="0" applyNumberFormat="1" applyFont="1" applyFill="1" applyBorder="1" applyAlignment="1"/>
    <xf numFmtId="49" fontId="37" fillId="2" borderId="17" xfId="0" applyNumberFormat="1" applyFont="1" applyFill="1" applyBorder="1" applyAlignment="1"/>
    <xf numFmtId="0" fontId="40" fillId="2" borderId="5" xfId="1" applyFont="1" applyFill="1" applyBorder="1" applyAlignment="1">
      <alignment horizontal="center" vertical="center" shrinkToFit="1"/>
    </xf>
    <xf numFmtId="49" fontId="37" fillId="2" borderId="6" xfId="0" applyNumberFormat="1" applyFont="1" applyFill="1" applyBorder="1" applyAlignment="1"/>
    <xf numFmtId="49" fontId="37" fillId="2" borderId="0" xfId="1" applyNumberFormat="1" applyFont="1" applyFill="1"/>
    <xf numFmtId="0" fontId="36" fillId="2" borderId="0" xfId="1" applyFont="1" applyFill="1"/>
    <xf numFmtId="49" fontId="41" fillId="2" borderId="0" xfId="1" applyNumberFormat="1" applyFont="1" applyFill="1" applyAlignment="1">
      <alignment horizontal="center"/>
    </xf>
    <xf numFmtId="49" fontId="39" fillId="2" borderId="25" xfId="0" applyNumberFormat="1" applyFont="1" applyFill="1" applyBorder="1" applyAlignment="1">
      <alignment horizontal="center"/>
    </xf>
    <xf numFmtId="49" fontId="39" fillId="2" borderId="7" xfId="0" applyNumberFormat="1" applyFont="1" applyFill="1" applyBorder="1" applyAlignment="1">
      <alignment horizontal="center"/>
    </xf>
    <xf numFmtId="49" fontId="39" fillId="2" borderId="23" xfId="0" applyNumberFormat="1" applyFont="1" applyFill="1" applyBorder="1" applyAlignment="1">
      <alignment horizontal="center"/>
    </xf>
    <xf numFmtId="49" fontId="44" fillId="2" borderId="6" xfId="0" applyNumberFormat="1" applyFont="1" applyFill="1" applyBorder="1" applyAlignment="1">
      <alignment horizontal="center"/>
    </xf>
    <xf numFmtId="49" fontId="35" fillId="2" borderId="29" xfId="0" applyNumberFormat="1" applyFont="1" applyFill="1" applyBorder="1" applyAlignment="1">
      <alignment horizontal="center"/>
    </xf>
    <xf numFmtId="49" fontId="6" fillId="2" borderId="30" xfId="0" applyNumberFormat="1" applyFont="1" applyFill="1" applyBorder="1" applyAlignment="1"/>
    <xf numFmtId="49" fontId="11" fillId="2" borderId="29" xfId="0" applyNumberFormat="1" applyFont="1" applyFill="1" applyBorder="1" applyAlignment="1">
      <alignment horizontal="center"/>
    </xf>
    <xf numFmtId="49" fontId="11" fillId="2" borderId="22" xfId="0" applyNumberFormat="1" applyFont="1" applyFill="1" applyBorder="1" applyAlignment="1">
      <alignment horizontal="center"/>
    </xf>
    <xf numFmtId="49" fontId="35" fillId="2" borderId="20" xfId="0" applyNumberFormat="1" applyFont="1" applyFill="1" applyBorder="1" applyAlignment="1">
      <alignment horizontal="center"/>
    </xf>
    <xf numFmtId="49" fontId="11" fillId="2" borderId="26" xfId="0" applyNumberFormat="1" applyFont="1" applyFill="1" applyBorder="1" applyAlignment="1">
      <alignment horizontal="center"/>
    </xf>
    <xf numFmtId="49" fontId="11" fillId="2" borderId="13" xfId="0" applyNumberFormat="1" applyFont="1" applyFill="1" applyBorder="1" applyAlignment="1">
      <alignment horizontal="center"/>
    </xf>
    <xf numFmtId="49" fontId="35" fillId="2" borderId="31" xfId="0" applyNumberFormat="1" applyFont="1" applyFill="1" applyBorder="1" applyAlignment="1">
      <alignment horizontal="center"/>
    </xf>
    <xf numFmtId="49" fontId="11" fillId="2" borderId="23" xfId="0" applyNumberFormat="1" applyFont="1" applyFill="1" applyBorder="1" applyAlignment="1">
      <alignment horizontal="center"/>
    </xf>
    <xf numFmtId="49" fontId="11" fillId="2" borderId="21" xfId="0" applyNumberFormat="1" applyFont="1" applyFill="1" applyBorder="1" applyAlignment="1">
      <alignment horizontal="center"/>
    </xf>
    <xf numFmtId="49" fontId="11" fillId="2" borderId="19" xfId="0" applyNumberFormat="1" applyFont="1" applyFill="1" applyBorder="1" applyAlignment="1">
      <alignment horizontal="center"/>
    </xf>
    <xf numFmtId="49" fontId="13" fillId="2" borderId="21" xfId="0" applyNumberFormat="1" applyFont="1" applyFill="1" applyBorder="1" applyAlignment="1">
      <alignment horizontal="center"/>
    </xf>
    <xf numFmtId="49" fontId="35" fillId="2" borderId="16" xfId="0" applyNumberFormat="1" applyFont="1" applyFill="1" applyBorder="1" applyAlignment="1">
      <alignment horizontal="center"/>
    </xf>
    <xf numFmtId="49" fontId="39" fillId="2" borderId="29" xfId="0" applyNumberFormat="1" applyFont="1" applyFill="1" applyBorder="1" applyAlignment="1">
      <alignment horizontal="center" shrinkToFit="1"/>
    </xf>
    <xf numFmtId="49" fontId="39" fillId="2" borderId="7" xfId="0" applyNumberFormat="1" applyFont="1" applyFill="1" applyBorder="1" applyAlignment="1">
      <alignment horizontal="center" shrinkToFit="1"/>
    </xf>
    <xf numFmtId="49" fontId="37" fillId="2" borderId="32" xfId="0" applyNumberFormat="1" applyFont="1" applyFill="1" applyBorder="1" applyAlignment="1"/>
    <xf numFmtId="49" fontId="38" fillId="2" borderId="19" xfId="0" applyNumberFormat="1" applyFont="1" applyFill="1" applyBorder="1" applyAlignment="1">
      <alignment horizontal="center" shrinkToFit="1"/>
    </xf>
    <xf numFmtId="49" fontId="36" fillId="2" borderId="33" xfId="0" applyNumberFormat="1" applyFont="1" applyFill="1" applyBorder="1" applyAlignment="1">
      <alignment horizontal="center" shrinkToFit="1"/>
    </xf>
    <xf numFmtId="49" fontId="6" fillId="2" borderId="34" xfId="0" applyNumberFormat="1" applyFont="1" applyFill="1" applyBorder="1" applyAlignment="1">
      <alignment horizontal="right"/>
    </xf>
    <xf numFmtId="49" fontId="39" fillId="2" borderId="6" xfId="0" applyNumberFormat="1" applyFont="1" applyFill="1" applyBorder="1" applyAlignment="1">
      <alignment horizontal="center"/>
    </xf>
    <xf numFmtId="49" fontId="13" fillId="2" borderId="18" xfId="0" applyNumberFormat="1" applyFont="1" applyFill="1" applyBorder="1" applyAlignment="1">
      <alignment horizontal="right"/>
    </xf>
    <xf numFmtId="49" fontId="39" fillId="2" borderId="32" xfId="0" applyNumberFormat="1" applyFont="1" applyFill="1" applyBorder="1" applyAlignment="1">
      <alignment horizontal="center"/>
    </xf>
    <xf numFmtId="49" fontId="6" fillId="2" borderId="27" xfId="0" applyNumberFormat="1" applyFont="1" applyFill="1" applyBorder="1" applyAlignment="1">
      <alignment horizontal="right"/>
    </xf>
    <xf numFmtId="49" fontId="39" fillId="2" borderId="13" xfId="0" applyNumberFormat="1" applyFont="1" applyFill="1" applyBorder="1" applyAlignment="1">
      <alignment horizontal="center"/>
    </xf>
    <xf numFmtId="49" fontId="6" fillId="2" borderId="27" xfId="0" applyNumberFormat="1" applyFont="1" applyFill="1" applyBorder="1" applyAlignment="1"/>
    <xf numFmtId="49" fontId="39" fillId="2" borderId="18" xfId="0" applyNumberFormat="1" applyFont="1" applyFill="1" applyBorder="1" applyAlignment="1"/>
    <xf numFmtId="49" fontId="39" fillId="2" borderId="16" xfId="0" applyNumberFormat="1" applyFont="1" applyFill="1" applyBorder="1" applyAlignment="1">
      <alignment horizontal="center"/>
    </xf>
    <xf numFmtId="49" fontId="11" fillId="2" borderId="15" xfId="0" applyNumberFormat="1" applyFont="1" applyFill="1" applyBorder="1" applyAlignment="1">
      <alignment horizontal="center"/>
    </xf>
    <xf numFmtId="49" fontId="13" fillId="2" borderId="24" xfId="0" applyNumberFormat="1" applyFont="1" applyFill="1" applyBorder="1" applyAlignment="1"/>
    <xf numFmtId="49" fontId="11" fillId="2" borderId="18" xfId="0" applyNumberFormat="1" applyFont="1" applyFill="1" applyBorder="1" applyAlignment="1">
      <alignment horizontal="center"/>
    </xf>
    <xf numFmtId="49" fontId="39" fillId="2" borderId="28" xfId="0" applyNumberFormat="1" applyFont="1" applyFill="1" applyBorder="1" applyAlignment="1">
      <alignment horizontal="center"/>
    </xf>
    <xf numFmtId="0" fontId="47" fillId="2" borderId="6" xfId="1" applyFont="1" applyFill="1" applyBorder="1" applyAlignment="1">
      <alignment horizontal="center" vertical="center" shrinkToFit="1"/>
    </xf>
    <xf numFmtId="0" fontId="47" fillId="2" borderId="13" xfId="1" applyFont="1" applyFill="1" applyBorder="1" applyAlignment="1">
      <alignment horizontal="center" vertical="center" shrinkToFit="1"/>
    </xf>
    <xf numFmtId="49" fontId="39" fillId="2" borderId="30" xfId="0" applyNumberFormat="1" applyFont="1" applyFill="1" applyBorder="1" applyAlignment="1">
      <alignment horizontal="center"/>
    </xf>
    <xf numFmtId="49" fontId="39" fillId="2" borderId="29" xfId="0" applyNumberFormat="1" applyFont="1" applyFill="1" applyBorder="1" applyAlignment="1">
      <alignment horizontal="center"/>
    </xf>
    <xf numFmtId="49" fontId="39" fillId="2" borderId="35" xfId="0" applyNumberFormat="1" applyFont="1" applyFill="1" applyBorder="1" applyAlignment="1">
      <alignment horizontal="center"/>
    </xf>
    <xf numFmtId="0" fontId="38" fillId="2" borderId="36" xfId="1" applyFont="1" applyFill="1" applyBorder="1" applyAlignment="1">
      <alignment horizontal="center" vertical="center" shrinkToFit="1"/>
    </xf>
    <xf numFmtId="0" fontId="40" fillId="2" borderId="36" xfId="1" applyFont="1" applyFill="1" applyBorder="1" applyAlignment="1">
      <alignment horizontal="center" vertical="center" shrinkToFit="1"/>
    </xf>
    <xf numFmtId="49" fontId="6" fillId="2" borderId="37" xfId="0" applyNumberFormat="1" applyFont="1" applyFill="1" applyBorder="1" applyAlignment="1">
      <alignment horizontal="right"/>
    </xf>
    <xf numFmtId="0" fontId="38" fillId="2" borderId="33" xfId="1" applyFont="1" applyFill="1" applyBorder="1" applyAlignment="1">
      <alignment horizontal="center" vertical="center" shrinkToFit="1"/>
    </xf>
    <xf numFmtId="49" fontId="6" fillId="2" borderId="38" xfId="0" applyNumberFormat="1" applyFont="1" applyFill="1" applyBorder="1" applyAlignment="1">
      <alignment horizontal="right"/>
    </xf>
    <xf numFmtId="49" fontId="13" fillId="2" borderId="34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/>
    <xf numFmtId="49" fontId="13" fillId="2" borderId="16" xfId="0" applyNumberFormat="1" applyFont="1" applyFill="1" applyBorder="1" applyAlignment="1">
      <alignment horizontal="right"/>
    </xf>
    <xf numFmtId="49" fontId="13" fillId="2" borderId="17" xfId="0" applyNumberFormat="1" applyFont="1" applyFill="1" applyBorder="1" applyAlignment="1"/>
    <xf numFmtId="0" fontId="19" fillId="2" borderId="0" xfId="1" applyFont="1" applyFill="1" applyAlignment="1">
      <alignment horizontal="center"/>
    </xf>
    <xf numFmtId="0" fontId="51" fillId="2" borderId="0" xfId="2" applyFont="1" applyFill="1" applyAlignment="1">
      <alignment horizontal="left" vertical="center"/>
    </xf>
    <xf numFmtId="0" fontId="52" fillId="0" borderId="0" xfId="1" applyFont="1" applyAlignment="1">
      <alignment horizontal="left"/>
    </xf>
    <xf numFmtId="49" fontId="39" fillId="2" borderId="31" xfId="0" applyNumberFormat="1" applyFont="1" applyFill="1" applyBorder="1" applyAlignment="1">
      <alignment horizontal="center"/>
    </xf>
    <xf numFmtId="49" fontId="39" fillId="2" borderId="6" xfId="0" applyNumberFormat="1" applyFont="1" applyFill="1" applyBorder="1" applyAlignment="1">
      <alignment shrinkToFit="1"/>
    </xf>
    <xf numFmtId="49" fontId="39" fillId="2" borderId="25" xfId="0" applyNumberFormat="1" applyFont="1" applyFill="1" applyBorder="1" applyAlignment="1">
      <alignment shrinkToFit="1"/>
    </xf>
    <xf numFmtId="0" fontId="10" fillId="2" borderId="0" xfId="1" applyFont="1" applyFill="1" applyAlignment="1">
      <alignment horizontal="center" shrinkToFit="1"/>
    </xf>
    <xf numFmtId="49" fontId="39" fillId="2" borderId="32" xfId="0" applyNumberFormat="1" applyFont="1" applyFill="1" applyBorder="1" applyAlignment="1">
      <alignment horizontal="center" vertical="top"/>
    </xf>
    <xf numFmtId="49" fontId="6" fillId="2" borderId="0" xfId="0" applyNumberFormat="1" applyFont="1" applyFill="1" applyAlignment="1">
      <alignment horizontal="center" vertical="top"/>
    </xf>
    <xf numFmtId="49" fontId="39" fillId="2" borderId="27" xfId="0" applyNumberFormat="1" applyFont="1" applyFill="1" applyBorder="1" applyAlignment="1">
      <alignment horizontal="center"/>
    </xf>
    <xf numFmtId="0" fontId="55" fillId="2" borderId="7" xfId="0" applyFont="1" applyFill="1" applyBorder="1" applyAlignment="1">
      <alignment horizontal="center"/>
    </xf>
    <xf numFmtId="49" fontId="39" fillId="2" borderId="43" xfId="0" applyNumberFormat="1" applyFont="1" applyFill="1" applyBorder="1" applyAlignment="1">
      <alignment horizontal="center" vertical="top"/>
    </xf>
    <xf numFmtId="49" fontId="52" fillId="2" borderId="6" xfId="0" applyNumberFormat="1" applyFont="1" applyFill="1" applyBorder="1" applyAlignment="1">
      <alignment horizontal="center" shrinkToFit="1"/>
    </xf>
    <xf numFmtId="49" fontId="52" fillId="2" borderId="0" xfId="0" applyNumberFormat="1" applyFont="1" applyFill="1" applyAlignment="1">
      <alignment horizontal="center" shrinkToFit="1"/>
    </xf>
    <xf numFmtId="49" fontId="52" fillId="2" borderId="40" xfId="0" applyNumberFormat="1" applyFont="1" applyFill="1" applyBorder="1" applyAlignment="1">
      <alignment horizontal="center" shrinkToFit="1"/>
    </xf>
    <xf numFmtId="49" fontId="52" fillId="2" borderId="6" xfId="0" applyNumberFormat="1" applyFont="1" applyFill="1" applyBorder="1" applyAlignment="1">
      <alignment horizontal="center"/>
    </xf>
    <xf numFmtId="49" fontId="52" fillId="2" borderId="0" xfId="0" applyNumberFormat="1" applyFont="1" applyFill="1" applyAlignment="1">
      <alignment horizontal="center"/>
    </xf>
    <xf numFmtId="49" fontId="52" fillId="2" borderId="40" xfId="0" applyNumberFormat="1" applyFont="1" applyFill="1" applyBorder="1" applyAlignment="1">
      <alignment horizontal="center"/>
    </xf>
    <xf numFmtId="0" fontId="47" fillId="2" borderId="6" xfId="1" applyFont="1" applyFill="1" applyBorder="1" applyAlignment="1">
      <alignment horizontal="center" vertical="center" shrinkToFit="1"/>
    </xf>
    <xf numFmtId="0" fontId="48" fillId="2" borderId="0" xfId="0" applyFont="1" applyFill="1">
      <alignment vertical="center"/>
    </xf>
    <xf numFmtId="49" fontId="47" fillId="2" borderId="0" xfId="0" applyNumberFormat="1" applyFont="1" applyFill="1" applyAlignment="1">
      <alignment horizontal="left"/>
    </xf>
    <xf numFmtId="0" fontId="48" fillId="0" borderId="0" xfId="0" applyFont="1" applyAlignment="1"/>
    <xf numFmtId="0" fontId="48" fillId="0" borderId="7" xfId="0" applyFont="1" applyBorder="1" applyAlignment="1"/>
    <xf numFmtId="49" fontId="47" fillId="2" borderId="0" xfId="0" applyNumberFormat="1" applyFont="1" applyFill="1" applyAlignment="1"/>
    <xf numFmtId="49" fontId="49" fillId="2" borderId="0" xfId="0" applyNumberFormat="1" applyFont="1" applyFill="1" applyAlignment="1">
      <alignment horizontal="left"/>
    </xf>
    <xf numFmtId="0" fontId="50" fillId="0" borderId="0" xfId="0" applyFont="1" applyAlignment="1"/>
    <xf numFmtId="0" fontId="50" fillId="0" borderId="7" xfId="0" applyFont="1" applyBorder="1" applyAlignment="1"/>
    <xf numFmtId="49" fontId="49" fillId="2" borderId="0" xfId="0" applyNumberFormat="1" applyFont="1" applyFill="1" applyAlignment="1"/>
    <xf numFmtId="49" fontId="49" fillId="2" borderId="14" xfId="0" applyNumberFormat="1" applyFont="1" applyFill="1" applyBorder="1" applyAlignment="1"/>
    <xf numFmtId="0" fontId="50" fillId="0" borderId="14" xfId="0" applyFont="1" applyBorder="1" applyAlignment="1"/>
    <xf numFmtId="0" fontId="50" fillId="0" borderId="20" xfId="0" applyFont="1" applyBorder="1" applyAlignment="1"/>
    <xf numFmtId="0" fontId="48" fillId="2" borderId="0" xfId="0" applyFont="1" applyFill="1" applyAlignment="1"/>
    <xf numFmtId="0" fontId="48" fillId="2" borderId="7" xfId="0" applyFont="1" applyFill="1" applyBorder="1" applyAlignment="1"/>
    <xf numFmtId="49" fontId="47" fillId="2" borderId="2" xfId="0" applyNumberFormat="1" applyFont="1" applyFill="1" applyBorder="1" applyAlignment="1">
      <alignment shrinkToFit="1"/>
    </xf>
    <xf numFmtId="0" fontId="50" fillId="2" borderId="5" xfId="0" applyFont="1" applyFill="1" applyBorder="1" applyAlignment="1">
      <alignment shrinkToFit="1"/>
    </xf>
    <xf numFmtId="49" fontId="13" fillId="7" borderId="41" xfId="0" applyNumberFormat="1" applyFont="1" applyFill="1" applyBorder="1" applyAlignment="1">
      <alignment horizontal="center"/>
    </xf>
    <xf numFmtId="49" fontId="38" fillId="2" borderId="24" xfId="0" applyNumberFormat="1" applyFont="1" applyFill="1" applyBorder="1" applyAlignment="1">
      <alignment shrinkToFit="1"/>
    </xf>
    <xf numFmtId="0" fontId="42" fillId="0" borderId="19" xfId="0" applyFont="1" applyBorder="1" applyAlignment="1">
      <alignment shrinkToFit="1"/>
    </xf>
    <xf numFmtId="0" fontId="49" fillId="2" borderId="6" xfId="1" applyFont="1" applyFill="1" applyBorder="1" applyAlignment="1">
      <alignment horizontal="right" vertical="center" shrinkToFit="1"/>
    </xf>
    <xf numFmtId="0" fontId="50" fillId="2" borderId="0" xfId="0" applyFont="1" applyFill="1" applyAlignment="1">
      <alignment horizontal="right" vertical="center"/>
    </xf>
    <xf numFmtId="49" fontId="47" fillId="2" borderId="6" xfId="0" applyNumberFormat="1" applyFont="1" applyFill="1" applyBorder="1" applyAlignment="1"/>
    <xf numFmtId="0" fontId="50" fillId="2" borderId="0" xfId="0" applyFont="1" applyFill="1" applyAlignment="1"/>
    <xf numFmtId="0" fontId="50" fillId="2" borderId="7" xfId="0" applyFont="1" applyFill="1" applyBorder="1" applyAlignment="1"/>
    <xf numFmtId="49" fontId="13" fillId="8" borderId="41" xfId="0" applyNumberFormat="1" applyFont="1" applyFill="1" applyBorder="1" applyAlignment="1">
      <alignment horizontal="center"/>
    </xf>
    <xf numFmtId="49" fontId="13" fillId="8" borderId="42" xfId="0" applyNumberFormat="1" applyFont="1" applyFill="1" applyBorder="1" applyAlignment="1">
      <alignment horizontal="center"/>
    </xf>
    <xf numFmtId="56" fontId="26" fillId="2" borderId="0" xfId="1" applyNumberFormat="1" applyFont="1" applyFill="1" applyAlignment="1">
      <alignment horizontal="left" vertical="center" shrinkToFit="1"/>
    </xf>
    <xf numFmtId="0" fontId="25" fillId="0" borderId="0" xfId="0" applyFont="1">
      <alignment vertical="center"/>
    </xf>
    <xf numFmtId="0" fontId="0" fillId="0" borderId="0" xfId="0">
      <alignment vertical="center"/>
    </xf>
    <xf numFmtId="0" fontId="27" fillId="2" borderId="9" xfId="3" applyFont="1" applyFill="1" applyBorder="1" applyAlignment="1">
      <alignment horizontal="center" vertical="center" shrinkToFit="1"/>
    </xf>
    <xf numFmtId="0" fontId="46" fillId="2" borderId="9" xfId="0" applyFont="1" applyFill="1" applyBorder="1" applyAlignment="1">
      <alignment horizontal="center" vertical="center" shrinkToFit="1"/>
    </xf>
    <xf numFmtId="0" fontId="27" fillId="2" borderId="1" xfId="3" applyFont="1" applyFill="1" applyBorder="1" applyAlignment="1">
      <alignment vertical="center" shrinkToFit="1"/>
    </xf>
    <xf numFmtId="0" fontId="27" fillId="2" borderId="3" xfId="3" applyFont="1" applyFill="1" applyBorder="1" applyAlignment="1">
      <alignment vertical="center" shrinkToFit="1"/>
    </xf>
    <xf numFmtId="0" fontId="12" fillId="2" borderId="9" xfId="1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12" fillId="2" borderId="1" xfId="3" applyFont="1" applyFill="1" applyBorder="1" applyAlignment="1">
      <alignment vertical="center" shrinkToFit="1"/>
    </xf>
    <xf numFmtId="0" fontId="12" fillId="2" borderId="3" xfId="3" applyFont="1" applyFill="1" applyBorder="1" applyAlignment="1">
      <alignment vertical="center" shrinkToFit="1"/>
    </xf>
    <xf numFmtId="56" fontId="45" fillId="2" borderId="0" xfId="1" applyNumberFormat="1" applyFont="1" applyFill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25" fillId="0" borderId="0" xfId="0" applyFont="1" applyAlignment="1">
      <alignment vertical="center" shrinkToFit="1"/>
    </xf>
    <xf numFmtId="56" fontId="45" fillId="9" borderId="0" xfId="1" applyNumberFormat="1" applyFont="1" applyFill="1" applyAlignment="1">
      <alignment horizontal="left" vertical="center" shrinkToFit="1"/>
    </xf>
    <xf numFmtId="0" fontId="25" fillId="9" borderId="0" xfId="0" applyFont="1" applyFill="1" applyAlignment="1">
      <alignment vertical="center" shrinkToFit="1"/>
    </xf>
    <xf numFmtId="0" fontId="9" fillId="9" borderId="0" xfId="0" applyFont="1" applyFill="1">
      <alignment vertical="center"/>
    </xf>
    <xf numFmtId="49" fontId="38" fillId="2" borderId="0" xfId="0" applyNumberFormat="1" applyFont="1" applyFill="1" applyAlignment="1">
      <alignment shrinkToFit="1"/>
    </xf>
    <xf numFmtId="0" fontId="42" fillId="2" borderId="7" xfId="0" applyFont="1" applyFill="1" applyBorder="1" applyAlignment="1">
      <alignment shrinkToFit="1"/>
    </xf>
    <xf numFmtId="49" fontId="47" fillId="2" borderId="37" xfId="0" applyNumberFormat="1" applyFont="1" applyFill="1" applyBorder="1" applyAlignment="1">
      <alignment horizontal="center" shrinkToFit="1"/>
    </xf>
    <xf numFmtId="0" fontId="50" fillId="2" borderId="39" xfId="0" applyFont="1" applyFill="1" applyBorder="1" applyAlignment="1">
      <alignment horizontal="center" shrinkToFit="1"/>
    </xf>
    <xf numFmtId="0" fontId="27" fillId="2" borderId="12" xfId="3" applyFont="1" applyFill="1" applyBorder="1" applyAlignment="1">
      <alignment vertical="center" shrinkToFit="1"/>
    </xf>
    <xf numFmtId="49" fontId="6" fillId="2" borderId="21" xfId="0" applyNumberFormat="1" applyFont="1" applyFill="1" applyBorder="1" applyAlignment="1">
      <alignment vertical="center" shrinkToFit="1"/>
    </xf>
    <xf numFmtId="49" fontId="6" fillId="2" borderId="0" xfId="0" applyNumberFormat="1" applyFont="1" applyFill="1" applyAlignment="1">
      <alignment vertical="center" shrinkToFit="1"/>
    </xf>
    <xf numFmtId="49" fontId="6" fillId="2" borderId="27" xfId="0" applyNumberFormat="1" applyFont="1" applyFill="1" applyBorder="1" applyAlignment="1">
      <alignment vertical="center" shrinkToFit="1"/>
    </xf>
    <xf numFmtId="49" fontId="6" fillId="2" borderId="0" xfId="0" applyNumberFormat="1" applyFont="1" applyFill="1" applyAlignment="1">
      <alignment horizontal="distributed"/>
    </xf>
    <xf numFmtId="0" fontId="9" fillId="2" borderId="0" xfId="0" applyFont="1" applyFill="1" applyAlignment="1">
      <alignment horizontal="distributed"/>
    </xf>
    <xf numFmtId="0" fontId="40" fillId="2" borderId="6" xfId="1" applyFont="1" applyFill="1" applyBorder="1" applyAlignment="1">
      <alignment horizontal="center" vertical="center" shrinkToFit="1"/>
    </xf>
    <xf numFmtId="0" fontId="57" fillId="0" borderId="0" xfId="0" applyFont="1">
      <alignment vertical="center"/>
    </xf>
    <xf numFmtId="49" fontId="35" fillId="2" borderId="6" xfId="0" applyNumberFormat="1" applyFont="1" applyFill="1" applyBorder="1" applyAlignment="1"/>
    <xf numFmtId="0" fontId="54" fillId="0" borderId="0" xfId="0" applyFont="1" applyAlignment="1"/>
    <xf numFmtId="0" fontId="54" fillId="0" borderId="7" xfId="0" applyFont="1" applyBorder="1" applyAlignment="1"/>
    <xf numFmtId="0" fontId="42" fillId="0" borderId="7" xfId="0" applyFont="1" applyBorder="1" applyAlignment="1">
      <alignment shrinkToFit="1"/>
    </xf>
    <xf numFmtId="49" fontId="6" fillId="2" borderId="21" xfId="0" applyNumberFormat="1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49" fontId="6" fillId="2" borderId="27" xfId="0" applyNumberFormat="1" applyFont="1" applyFill="1" applyBorder="1" applyAlignment="1">
      <alignment horizontal="center"/>
    </xf>
    <xf numFmtId="0" fontId="58" fillId="5" borderId="9" xfId="3" applyFont="1" applyFill="1" applyBorder="1" applyAlignment="1">
      <alignment horizontal="center" vertical="center" shrinkToFit="1"/>
    </xf>
    <xf numFmtId="0" fontId="55" fillId="5" borderId="9" xfId="0" applyFont="1" applyFill="1" applyBorder="1" applyAlignment="1">
      <alignment horizontal="center" vertical="center" shrinkToFit="1"/>
    </xf>
    <xf numFmtId="0" fontId="58" fillId="5" borderId="1" xfId="3" applyFont="1" applyFill="1" applyBorder="1" applyAlignment="1">
      <alignment vertical="center" shrinkToFit="1"/>
    </xf>
    <xf numFmtId="0" fontId="58" fillId="5" borderId="3" xfId="3" applyFont="1" applyFill="1" applyBorder="1" applyAlignment="1">
      <alignment vertical="center" shrinkToFit="1"/>
    </xf>
    <xf numFmtId="0" fontId="47" fillId="2" borderId="6" xfId="1" applyFont="1" applyFill="1" applyBorder="1" applyAlignment="1">
      <alignment horizontal="right" vertical="center" shrinkToFit="1"/>
    </xf>
    <xf numFmtId="0" fontId="48" fillId="0" borderId="0" xfId="0" applyFont="1" applyAlignment="1">
      <alignment horizontal="right" vertical="center"/>
    </xf>
    <xf numFmtId="49" fontId="53" fillId="2" borderId="0" xfId="0" applyNumberFormat="1" applyFont="1" applyFill="1" applyAlignment="1"/>
    <xf numFmtId="0" fontId="56" fillId="0" borderId="0" xfId="0" applyFont="1" applyAlignment="1"/>
    <xf numFmtId="0" fontId="56" fillId="0" borderId="7" xfId="0" applyFont="1" applyBorder="1" applyAlignment="1"/>
    <xf numFmtId="49" fontId="13" fillId="6" borderId="41" xfId="0" applyNumberFormat="1" applyFont="1" applyFill="1" applyBorder="1" applyAlignment="1">
      <alignment horizontal="center"/>
    </xf>
    <xf numFmtId="49" fontId="13" fillId="6" borderId="42" xfId="0" applyNumberFormat="1" applyFont="1" applyFill="1" applyBorder="1" applyAlignment="1">
      <alignment horizontal="center"/>
    </xf>
    <xf numFmtId="49" fontId="40" fillId="2" borderId="24" xfId="0" applyNumberFormat="1" applyFont="1" applyFill="1" applyBorder="1" applyAlignment="1">
      <alignment horizontal="center" shrinkToFit="1"/>
    </xf>
    <xf numFmtId="0" fontId="43" fillId="0" borderId="19" xfId="0" applyFont="1" applyBorder="1" applyAlignment="1">
      <alignment horizontal="center" shrinkToFit="1"/>
    </xf>
    <xf numFmtId="0" fontId="27" fillId="2" borderId="1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1" fillId="5" borderId="1" xfId="3" applyFont="1" applyFill="1" applyBorder="1" applyAlignment="1">
      <alignment vertical="center" shrinkToFit="1"/>
    </xf>
    <xf numFmtId="0" fontId="21" fillId="5" borderId="3" xfId="3" applyFont="1" applyFill="1" applyBorder="1" applyAlignment="1">
      <alignment vertical="center" shrinkToFit="1"/>
    </xf>
    <xf numFmtId="0" fontId="50" fillId="0" borderId="0" xfId="0" applyFont="1" applyAlignment="1">
      <alignment horizontal="right" vertical="center"/>
    </xf>
    <xf numFmtId="49" fontId="49" fillId="2" borderId="6" xfId="0" applyNumberFormat="1" applyFont="1" applyFill="1" applyBorder="1" applyAlignment="1"/>
    <xf numFmtId="49" fontId="39" fillId="4" borderId="0" xfId="0" applyNumberFormat="1" applyFont="1" applyFill="1" applyAlignment="1">
      <alignment horizontal="center" shrinkToFit="1"/>
    </xf>
    <xf numFmtId="49" fontId="39" fillId="4" borderId="40" xfId="0" applyNumberFormat="1" applyFont="1" applyFill="1" applyBorder="1" applyAlignment="1">
      <alignment horizontal="center" shrinkToFit="1"/>
    </xf>
    <xf numFmtId="49" fontId="52" fillId="6" borderId="6" xfId="0" applyNumberFormat="1" applyFont="1" applyFill="1" applyBorder="1" applyAlignment="1">
      <alignment horizontal="center"/>
    </xf>
    <xf numFmtId="49" fontId="52" fillId="6" borderId="0" xfId="0" applyNumberFormat="1" applyFont="1" applyFill="1" applyAlignment="1">
      <alignment horizontal="center"/>
    </xf>
    <xf numFmtId="49" fontId="52" fillId="6" borderId="40" xfId="0" applyNumberFormat="1" applyFont="1" applyFill="1" applyBorder="1" applyAlignment="1">
      <alignment horizontal="center"/>
    </xf>
    <xf numFmtId="49" fontId="39" fillId="4" borderId="6" xfId="0" applyNumberFormat="1" applyFont="1" applyFill="1" applyBorder="1" applyAlignment="1">
      <alignment horizontal="center"/>
    </xf>
    <xf numFmtId="49" fontId="39" fillId="4" borderId="0" xfId="0" applyNumberFormat="1" applyFont="1" applyFill="1" applyAlignment="1">
      <alignment horizontal="center"/>
    </xf>
    <xf numFmtId="49" fontId="39" fillId="4" borderId="40" xfId="0" applyNumberFormat="1" applyFont="1" applyFill="1" applyBorder="1" applyAlignment="1">
      <alignment horizontal="center"/>
    </xf>
    <xf numFmtId="49" fontId="52" fillId="6" borderId="6" xfId="0" applyNumberFormat="1" applyFont="1" applyFill="1" applyBorder="1" applyAlignment="1">
      <alignment horizontal="center" shrinkToFit="1"/>
    </xf>
    <xf numFmtId="49" fontId="52" fillId="6" borderId="0" xfId="0" applyNumberFormat="1" applyFont="1" applyFill="1" applyAlignment="1">
      <alignment horizontal="center" shrinkToFit="1"/>
    </xf>
    <xf numFmtId="49" fontId="52" fillId="6" borderId="40" xfId="0" applyNumberFormat="1" applyFont="1" applyFill="1" applyBorder="1" applyAlignment="1">
      <alignment horizontal="center" shrinkToFit="1"/>
    </xf>
    <xf numFmtId="49" fontId="39" fillId="2" borderId="6" xfId="0" applyNumberFormat="1" applyFont="1" applyFill="1" applyBorder="1" applyAlignment="1">
      <alignment horizontal="center"/>
    </xf>
    <xf numFmtId="49" fontId="39" fillId="2" borderId="0" xfId="0" applyNumberFormat="1" applyFont="1" applyFill="1" applyAlignment="1">
      <alignment horizontal="center"/>
    </xf>
    <xf numFmtId="49" fontId="39" fillId="2" borderId="40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center"/>
    </xf>
    <xf numFmtId="49" fontId="13" fillId="2" borderId="7" xfId="0" applyNumberFormat="1" applyFont="1" applyFill="1" applyBorder="1" applyAlignment="1">
      <alignment horizontal="center"/>
    </xf>
    <xf numFmtId="49" fontId="38" fillId="2" borderId="10" xfId="0" applyNumberFormat="1" applyFont="1" applyFill="1" applyBorder="1" applyAlignment="1">
      <alignment shrinkToFit="1"/>
    </xf>
    <xf numFmtId="0" fontId="42" fillId="0" borderId="8" xfId="0" applyFont="1" applyBorder="1" applyAlignment="1">
      <alignment shrinkToFit="1"/>
    </xf>
    <xf numFmtId="0" fontId="19" fillId="2" borderId="0" xfId="3" applyFont="1" applyFill="1" applyAlignment="1">
      <alignment vertical="center" shrinkToFit="1"/>
    </xf>
    <xf numFmtId="0" fontId="19" fillId="2" borderId="0" xfId="3" applyFont="1" applyFill="1" applyAlignment="1">
      <alignment horizontal="center" vertical="center" shrinkToFit="1"/>
    </xf>
    <xf numFmtId="0" fontId="20" fillId="2" borderId="0" xfId="0" applyFont="1" applyFill="1" applyAlignment="1">
      <alignment horizontal="center" vertical="center" shrinkToFit="1"/>
    </xf>
    <xf numFmtId="49" fontId="45" fillId="2" borderId="0" xfId="2" applyNumberFormat="1" applyFont="1" applyFill="1" applyAlignment="1">
      <alignment horizontal="center"/>
    </xf>
    <xf numFmtId="0" fontId="25" fillId="2" borderId="0" xfId="0" applyFont="1" applyFill="1" applyAlignment="1"/>
    <xf numFmtId="49" fontId="6" fillId="2" borderId="0" xfId="2" applyNumberFormat="1" applyFont="1" applyFill="1" applyAlignment="1">
      <alignment horizontal="center" shrinkToFit="1"/>
    </xf>
    <xf numFmtId="0" fontId="0" fillId="2" borderId="0" xfId="0" applyFill="1">
      <alignment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/>
    </xf>
    <xf numFmtId="49" fontId="60" fillId="7" borderId="41" xfId="0" applyNumberFormat="1" applyFont="1" applyFill="1" applyBorder="1" applyAlignment="1">
      <alignment horizontal="center" shrinkToFit="1"/>
    </xf>
    <xf numFmtId="0" fontId="25" fillId="7" borderId="41" xfId="0" applyFont="1" applyFill="1" applyBorder="1" applyAlignment="1">
      <alignment horizontal="center" shrinkToFit="1"/>
    </xf>
    <xf numFmtId="49" fontId="60" fillId="8" borderId="41" xfId="0" applyNumberFormat="1" applyFont="1" applyFill="1" applyBorder="1" applyAlignment="1">
      <alignment horizontal="center" shrinkToFit="1"/>
    </xf>
    <xf numFmtId="0" fontId="25" fillId="8" borderId="41" xfId="0" applyFont="1" applyFill="1" applyBorder="1" applyAlignment="1">
      <alignment horizontal="center" shrinkToFit="1"/>
    </xf>
    <xf numFmtId="0" fontId="25" fillId="8" borderId="42" xfId="0" applyFont="1" applyFill="1" applyBorder="1" applyAlignment="1">
      <alignment horizontal="center" shrinkToFit="1"/>
    </xf>
    <xf numFmtId="49" fontId="60" fillId="6" borderId="41" xfId="0" applyNumberFormat="1" applyFont="1" applyFill="1" applyBorder="1" applyAlignment="1">
      <alignment horizontal="center" shrinkToFit="1"/>
    </xf>
    <xf numFmtId="49" fontId="60" fillId="6" borderId="42" xfId="0" applyNumberFormat="1" applyFont="1" applyFill="1" applyBorder="1" applyAlignment="1">
      <alignment horizontal="center" shrinkToFit="1"/>
    </xf>
    <xf numFmtId="0" fontId="25" fillId="6" borderId="41" xfId="0" applyFont="1" applyFill="1" applyBorder="1" applyAlignment="1">
      <alignment horizontal="center" shrinkToFit="1"/>
    </xf>
    <xf numFmtId="0" fontId="25" fillId="6" borderId="42" xfId="0" applyFont="1" applyFill="1" applyBorder="1" applyAlignment="1">
      <alignment horizontal="center" shrinkToFit="1"/>
    </xf>
  </cellXfs>
  <cellStyles count="8">
    <cellStyle name="標準" xfId="0" builtinId="0"/>
    <cellStyle name="標準 2" xfId="6" xr:uid="{4EF2D387-E6EE-4799-8379-9DC2B1DEF4DC}"/>
    <cellStyle name="標準 3" xfId="5" xr:uid="{F0AEFDB1-223C-451C-BB60-9F16727BE0E3}"/>
    <cellStyle name="標準 5" xfId="7" xr:uid="{DC276DA9-73BF-4B4D-A620-8B30BE24F19A}"/>
    <cellStyle name="標準_第31回秋季中央大会一部１" xfId="3" xr:uid="{00000000-0005-0000-0000-000001000000}"/>
    <cellStyle name="標準_第33回秋季中央大会Y2" xfId="2" xr:uid="{00000000-0005-0000-0000-000002000000}"/>
    <cellStyle name="標準_第34回秋季中央大会一部" xfId="4" xr:uid="{00000000-0005-0000-0000-000003000000}"/>
    <cellStyle name="標準_第34回秋季中央大会二部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1DF08-12DF-4D47-84AB-22E9F6B54304}">
  <dimension ref="A1:AO98"/>
  <sheetViews>
    <sheetView showGridLines="0" tabSelected="1" view="pageBreakPreview" topLeftCell="A19" zoomScaleNormal="100" zoomScaleSheetLayoutView="100" workbookViewId="0">
      <selection activeCell="K21" sqref="K21:N21"/>
    </sheetView>
  </sheetViews>
  <sheetFormatPr defaultColWidth="9" defaultRowHeight="13" x14ac:dyDescent="0.2"/>
  <cols>
    <col min="1" max="1" width="6.7265625" style="67" customWidth="1"/>
    <col min="2" max="2" width="3" style="5" customWidth="1"/>
    <col min="3" max="3" width="15.90625" style="6" customWidth="1"/>
    <col min="4" max="4" width="3.08984375" style="8" customWidth="1"/>
    <col min="5" max="5" width="14.6328125" style="97" customWidth="1"/>
    <col min="6" max="6" width="3" style="4" customWidth="1"/>
    <col min="7" max="7" width="3" style="23" customWidth="1"/>
    <col min="8" max="8" width="4.08984375" style="4" customWidth="1"/>
    <col min="9" max="9" width="3" style="4" customWidth="1"/>
    <col min="10" max="10" width="5.6328125" style="4" customWidth="1"/>
    <col min="11" max="12" width="3" style="4" customWidth="1"/>
    <col min="13" max="15" width="3" style="20" customWidth="1"/>
    <col min="16" max="16" width="2.90625" style="20" customWidth="1"/>
    <col min="17" max="17" width="4.1796875" style="20" customWidth="1"/>
    <col min="18" max="18" width="3" style="19" customWidth="1"/>
    <col min="19" max="19" width="2.08984375" style="151" customWidth="1"/>
    <col min="20" max="20" width="12.90625" style="107" customWidth="1"/>
    <col min="21" max="21" width="3.08984375" style="6" customWidth="1"/>
    <col min="22" max="22" width="17.36328125" style="18" customWidth="1"/>
    <col min="23" max="23" width="3.08984375" style="6" customWidth="1"/>
    <col min="24" max="24" width="4.90625" style="9" customWidth="1"/>
    <col min="25" max="25" width="13.36328125" style="18" customWidth="1"/>
    <col min="26" max="26" width="3.90625" style="54" customWidth="1"/>
    <col min="27" max="27" width="2.90625" style="9" customWidth="1"/>
    <col min="28" max="28" width="24" style="9" customWidth="1"/>
    <col min="29" max="29" width="10.1796875" style="43" customWidth="1"/>
    <col min="30" max="31" width="4" style="9" customWidth="1"/>
    <col min="32" max="32" width="9" style="9"/>
    <col min="33" max="33" width="8.6328125" style="9" customWidth="1"/>
    <col min="34" max="34" width="4" style="46" customWidth="1"/>
    <col min="35" max="35" width="3.81640625" style="46" customWidth="1"/>
    <col min="36" max="36" width="9" style="46"/>
    <col min="37" max="37" width="4.08984375" style="46" customWidth="1"/>
    <col min="38" max="38" width="9" style="46"/>
    <col min="39" max="16384" width="9" style="10"/>
  </cols>
  <sheetData>
    <row r="1" spans="1:38" ht="16.5" customHeight="1" x14ac:dyDescent="0.2">
      <c r="C1" s="27"/>
      <c r="D1" s="28"/>
      <c r="E1" s="96"/>
      <c r="F1" s="328" t="s">
        <v>74</v>
      </c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106"/>
      <c r="U1" s="29"/>
      <c r="V1" s="28"/>
    </row>
    <row r="2" spans="1:38" ht="16.5" customHeight="1" x14ac:dyDescent="0.2">
      <c r="C2" s="27"/>
      <c r="D2" s="28"/>
      <c r="E2" s="205" t="s">
        <v>190</v>
      </c>
      <c r="F2" s="30"/>
      <c r="G2" s="31"/>
      <c r="H2" s="32"/>
      <c r="I2" s="32"/>
      <c r="J2" s="32"/>
      <c r="K2" s="32"/>
      <c r="L2" s="32"/>
      <c r="M2" s="32"/>
      <c r="N2" s="32"/>
      <c r="O2" s="32"/>
      <c r="P2" s="30"/>
      <c r="Q2" s="31"/>
      <c r="R2" s="33"/>
      <c r="S2" s="136"/>
      <c r="T2" s="330"/>
      <c r="U2" s="331"/>
      <c r="V2" s="331"/>
      <c r="W2" s="34"/>
    </row>
    <row r="3" spans="1:38" s="1" customFormat="1" ht="16.5" customHeight="1" x14ac:dyDescent="0.2">
      <c r="A3" s="203"/>
      <c r="B3" s="5"/>
      <c r="C3" s="36" t="s">
        <v>18</v>
      </c>
      <c r="D3" s="28"/>
      <c r="E3" s="204"/>
      <c r="F3" s="30"/>
      <c r="G3" s="31"/>
      <c r="H3" s="32"/>
      <c r="I3" s="32"/>
      <c r="J3" s="32"/>
      <c r="K3" s="32"/>
      <c r="L3" s="32"/>
      <c r="M3" s="32"/>
      <c r="N3" s="32"/>
      <c r="O3" s="32"/>
      <c r="P3" s="30"/>
      <c r="Q3" s="31"/>
      <c r="R3" s="33"/>
      <c r="S3" s="136"/>
      <c r="T3" s="106"/>
      <c r="U3" s="29"/>
      <c r="V3" s="28"/>
      <c r="W3" s="29"/>
      <c r="X3" s="9"/>
      <c r="Y3" s="35"/>
      <c r="Z3" s="55"/>
      <c r="AA3" s="44"/>
      <c r="AB3" s="56"/>
      <c r="AC3" s="35"/>
      <c r="AD3" s="44"/>
      <c r="AE3" s="9"/>
      <c r="AF3" s="44"/>
      <c r="AG3" s="44"/>
      <c r="AH3" s="47"/>
      <c r="AI3" s="47"/>
      <c r="AJ3" s="47"/>
      <c r="AK3" s="47"/>
      <c r="AL3" s="47"/>
    </row>
    <row r="4" spans="1:38" s="1" customFormat="1" ht="16.5" customHeight="1" x14ac:dyDescent="0.2">
      <c r="A4" s="203"/>
      <c r="B4" s="5"/>
      <c r="C4" s="37"/>
      <c r="D4" s="38"/>
      <c r="E4" s="97"/>
      <c r="F4" s="39"/>
      <c r="G4" s="23"/>
      <c r="H4" s="39"/>
      <c r="I4" s="39"/>
      <c r="J4" s="39"/>
      <c r="K4" s="39"/>
      <c r="L4" s="40" t="s">
        <v>19</v>
      </c>
      <c r="M4" s="71"/>
      <c r="N4" s="39"/>
      <c r="O4" s="39"/>
      <c r="P4" s="39"/>
      <c r="Q4" s="39"/>
      <c r="R4" s="23"/>
      <c r="S4" s="137"/>
      <c r="T4" s="107"/>
      <c r="U4" s="37"/>
      <c r="V4" s="35"/>
      <c r="W4" s="37"/>
      <c r="X4" s="9"/>
      <c r="Y4" s="35"/>
      <c r="Z4" s="55"/>
      <c r="AA4" s="44"/>
      <c r="AB4" s="56"/>
      <c r="AC4" s="35"/>
      <c r="AD4" s="44"/>
      <c r="AE4" s="44"/>
      <c r="AF4" s="44"/>
      <c r="AG4" s="44"/>
      <c r="AH4" s="47"/>
      <c r="AI4" s="47"/>
      <c r="AJ4" s="47"/>
      <c r="AK4" s="47"/>
      <c r="AL4" s="47"/>
    </row>
    <row r="5" spans="1:38" ht="16.5" customHeight="1" thickBot="1" x14ac:dyDescent="0.25">
      <c r="A5" s="67">
        <v>41</v>
      </c>
      <c r="B5" s="256" t="str">
        <f>VLOOKUP(A5,$Z$5:$AC$56,2,FALSE)</f>
        <v>美</v>
      </c>
      <c r="C5" s="258" t="str">
        <f>VLOOKUP(A5,$Z$5:$AC$56,3,FALSE)</f>
        <v>高洲コンドルス</v>
      </c>
      <c r="D5" s="255">
        <v>1</v>
      </c>
      <c r="E5" s="98"/>
      <c r="F5" s="2"/>
      <c r="G5" s="11"/>
      <c r="H5" s="3"/>
      <c r="I5" s="3"/>
      <c r="J5" s="3"/>
      <c r="K5" s="3"/>
      <c r="L5" s="3"/>
      <c r="M5" s="12"/>
      <c r="N5" s="12"/>
      <c r="O5" s="12"/>
      <c r="P5" s="12"/>
      <c r="Q5" s="12"/>
      <c r="R5" s="116"/>
      <c r="S5" s="142"/>
      <c r="T5" s="110"/>
      <c r="U5" s="332">
        <v>25</v>
      </c>
      <c r="V5" s="290" t="str">
        <f>VLOOKUP(X5,$Z$5:$AB$56,3,FALSE)</f>
        <v>誉田ベアーズ</v>
      </c>
      <c r="W5" s="258" t="str">
        <f>VLOOKUP(X5,$Z$5:$AB$151,2,FALSE)</f>
        <v>緑</v>
      </c>
      <c r="X5" s="9">
        <v>39</v>
      </c>
      <c r="Z5" s="57">
        <v>1</v>
      </c>
      <c r="AA5" s="58" t="s">
        <v>0</v>
      </c>
      <c r="AB5" s="59" t="s">
        <v>50</v>
      </c>
      <c r="AC5" s="18"/>
    </row>
    <row r="6" spans="1:38" ht="16.5" customHeight="1" thickTop="1" thickBot="1" x14ac:dyDescent="0.25">
      <c r="B6" s="257"/>
      <c r="C6" s="259"/>
      <c r="D6" s="255"/>
      <c r="E6" s="130" t="s">
        <v>105</v>
      </c>
      <c r="F6" s="3"/>
      <c r="G6" s="17" t="s">
        <v>116</v>
      </c>
      <c r="H6" s="124" t="s">
        <v>151</v>
      </c>
      <c r="I6" s="3"/>
      <c r="J6" s="3"/>
      <c r="K6" s="3"/>
      <c r="L6" s="3"/>
      <c r="M6" s="12"/>
      <c r="N6" s="12"/>
      <c r="O6" s="12"/>
      <c r="P6" s="12"/>
      <c r="Q6" s="187"/>
      <c r="R6" s="15" t="s">
        <v>122</v>
      </c>
      <c r="S6" s="239" t="s">
        <v>107</v>
      </c>
      <c r="T6" s="240"/>
      <c r="U6" s="333"/>
      <c r="V6" s="291"/>
      <c r="W6" s="259"/>
      <c r="X6" s="9" t="s">
        <v>192</v>
      </c>
      <c r="Z6" s="57">
        <v>2</v>
      </c>
      <c r="AA6" s="58" t="s">
        <v>0</v>
      </c>
      <c r="AB6" s="59" t="s">
        <v>51</v>
      </c>
      <c r="AC6" s="18"/>
    </row>
    <row r="7" spans="1:38" ht="16.5" customHeight="1" thickTop="1" thickBot="1" x14ac:dyDescent="0.25">
      <c r="A7" s="67">
        <v>36</v>
      </c>
      <c r="B7" s="256" t="str">
        <f t="shared" ref="B7" si="0">VLOOKUP(A7,$Z$5:$AC$56,2,FALSE)</f>
        <v>緑</v>
      </c>
      <c r="C7" s="258" t="str">
        <f>VLOOKUP(A7,$Z$5:$AC$56,3,FALSE)</f>
        <v>泉谷メッツ</v>
      </c>
      <c r="D7" s="255">
        <f>D5+1</f>
        <v>2</v>
      </c>
      <c r="E7" s="129" t="s">
        <v>115</v>
      </c>
      <c r="F7" s="89"/>
      <c r="G7" s="126"/>
      <c r="H7" s="154" t="s">
        <v>152</v>
      </c>
      <c r="I7" s="3"/>
      <c r="J7" s="3"/>
      <c r="K7" s="3"/>
      <c r="L7" s="3"/>
      <c r="M7" s="12"/>
      <c r="N7" s="12"/>
      <c r="O7" s="12"/>
      <c r="P7" s="182"/>
      <c r="Q7" s="74"/>
      <c r="R7" s="15"/>
      <c r="S7" s="138"/>
      <c r="T7" s="139" t="s">
        <v>108</v>
      </c>
      <c r="U7" s="263">
        <f>U5+1</f>
        <v>26</v>
      </c>
      <c r="V7" s="258" t="str">
        <f>VLOOKUP(X7,$Z$5:$AB$56,3,FALSE)</f>
        <v>磯辺トータス</v>
      </c>
      <c r="W7" s="258" t="str">
        <f>VLOOKUP(X7,$Z$5:$AB$151,2,FALSE)</f>
        <v>美</v>
      </c>
      <c r="X7" s="9">
        <v>45</v>
      </c>
      <c r="Z7" s="57">
        <v>3</v>
      </c>
      <c r="AA7" s="58" t="s">
        <v>0</v>
      </c>
      <c r="AB7" s="59" t="s">
        <v>52</v>
      </c>
      <c r="AC7" s="18"/>
    </row>
    <row r="8" spans="1:38" ht="16.5" customHeight="1" thickTop="1" thickBot="1" x14ac:dyDescent="0.25">
      <c r="B8" s="257"/>
      <c r="C8" s="259"/>
      <c r="D8" s="255"/>
      <c r="E8" s="99" t="s">
        <v>76</v>
      </c>
      <c r="F8" s="3" t="s">
        <v>35</v>
      </c>
      <c r="G8" s="127" t="s">
        <v>89</v>
      </c>
      <c r="H8" s="72"/>
      <c r="I8" s="3"/>
      <c r="J8" s="3"/>
      <c r="K8" s="3"/>
      <c r="L8" s="3"/>
      <c r="M8" s="12"/>
      <c r="N8" s="12"/>
      <c r="O8" s="12"/>
      <c r="P8" s="182"/>
      <c r="Q8" s="7"/>
      <c r="R8" s="94" t="s">
        <v>99</v>
      </c>
      <c r="S8" s="140" t="s">
        <v>43</v>
      </c>
      <c r="T8" s="115" t="s">
        <v>77</v>
      </c>
      <c r="U8" s="264"/>
      <c r="V8" s="259"/>
      <c r="W8" s="259"/>
      <c r="Z8" s="57">
        <v>4</v>
      </c>
      <c r="AA8" s="58" t="s">
        <v>0</v>
      </c>
      <c r="AB8" s="59" t="s">
        <v>53</v>
      </c>
      <c r="AC8" s="18"/>
    </row>
    <row r="9" spans="1:38" ht="16.5" customHeight="1" thickTop="1" x14ac:dyDescent="0.2">
      <c r="A9" s="67">
        <v>8</v>
      </c>
      <c r="B9" s="256" t="str">
        <f t="shared" ref="B9" si="1">VLOOKUP(A9,$Z$5:$AC$56,2,FALSE)</f>
        <v>中</v>
      </c>
      <c r="C9" s="258" t="str">
        <f>VLOOKUP(A9,$Z$5:$AC$56,3,FALSE)</f>
        <v>花輪ユナイト</v>
      </c>
      <c r="D9" s="255">
        <f t="shared" ref="D9" si="2">D7+1</f>
        <v>3</v>
      </c>
      <c r="E9" s="100" t="s">
        <v>81</v>
      </c>
      <c r="F9" s="2"/>
      <c r="G9" s="88" t="s">
        <v>90</v>
      </c>
      <c r="H9" s="72"/>
      <c r="I9" s="3"/>
      <c r="J9" s="3"/>
      <c r="K9" s="3"/>
      <c r="L9" s="3"/>
      <c r="M9" s="12"/>
      <c r="N9" s="12"/>
      <c r="O9" s="12"/>
      <c r="P9" s="182"/>
      <c r="Q9" s="12"/>
      <c r="R9" s="114" t="s">
        <v>100</v>
      </c>
      <c r="S9" s="141"/>
      <c r="T9" s="109" t="s">
        <v>83</v>
      </c>
      <c r="U9" s="263">
        <f t="shared" ref="U9" si="3">U7+1</f>
        <v>27</v>
      </c>
      <c r="V9" s="258" t="str">
        <f>VLOOKUP(X9,$Z$5:$AB$56,3,FALSE)</f>
        <v>院内イーグルス</v>
      </c>
      <c r="W9" s="258" t="str">
        <f>VLOOKUP(X9,$Z$5:$AB$151,2,FALSE)</f>
        <v>中</v>
      </c>
      <c r="X9" s="9">
        <v>3</v>
      </c>
      <c r="Z9" s="57">
        <v>5</v>
      </c>
      <c r="AA9" s="58" t="s">
        <v>0</v>
      </c>
      <c r="AB9" s="59" t="s">
        <v>54</v>
      </c>
      <c r="AC9" s="18"/>
    </row>
    <row r="10" spans="1:38" ht="16.5" customHeight="1" thickBot="1" x14ac:dyDescent="0.25">
      <c r="B10" s="257"/>
      <c r="C10" s="259"/>
      <c r="D10" s="255"/>
      <c r="E10" s="292" t="s">
        <v>159</v>
      </c>
      <c r="F10" s="293"/>
      <c r="G10" s="293"/>
      <c r="H10" s="72" t="s">
        <v>128</v>
      </c>
      <c r="I10" s="177" t="s">
        <v>171</v>
      </c>
      <c r="J10" s="3"/>
      <c r="K10" s="3"/>
      <c r="L10" s="3"/>
      <c r="M10" s="12"/>
      <c r="N10" s="12"/>
      <c r="O10" s="12"/>
      <c r="P10" s="128" t="s">
        <v>173</v>
      </c>
      <c r="Q10" s="12" t="s">
        <v>132</v>
      </c>
      <c r="R10" s="223" t="s">
        <v>159</v>
      </c>
      <c r="S10" s="224"/>
      <c r="T10" s="225"/>
      <c r="U10" s="264"/>
      <c r="V10" s="259"/>
      <c r="W10" s="259"/>
      <c r="Z10" s="57">
        <v>6</v>
      </c>
      <c r="AA10" s="58" t="s">
        <v>0</v>
      </c>
      <c r="AB10" s="59" t="s">
        <v>55</v>
      </c>
      <c r="AC10" s="18"/>
    </row>
    <row r="11" spans="1:38" ht="16.5" customHeight="1" thickTop="1" thickBot="1" x14ac:dyDescent="0.25">
      <c r="A11" s="67">
        <v>27</v>
      </c>
      <c r="B11" s="251" t="str">
        <f t="shared" ref="B11" si="4">VLOOKUP(A11,$Z$5:$AC$56,2,FALSE)</f>
        <v>若</v>
      </c>
      <c r="C11" s="253" t="str">
        <f>VLOOKUP(A11,$Z$5:$AC$56,3,FALSE)</f>
        <v>小倉台ライガース</v>
      </c>
      <c r="D11" s="255">
        <f t="shared" ref="D11" si="5">D9+1</f>
        <v>4</v>
      </c>
      <c r="E11" s="292" t="s">
        <v>160</v>
      </c>
      <c r="F11" s="293"/>
      <c r="G11" s="293"/>
      <c r="H11" s="180"/>
      <c r="I11" s="154" t="s">
        <v>172</v>
      </c>
      <c r="J11" s="3"/>
      <c r="K11" s="3"/>
      <c r="L11" s="3"/>
      <c r="M11" s="12"/>
      <c r="N11" s="12"/>
      <c r="O11" s="182"/>
      <c r="P11" s="125" t="s">
        <v>172</v>
      </c>
      <c r="Q11" s="12"/>
      <c r="R11" s="226" t="s">
        <v>165</v>
      </c>
      <c r="S11" s="224"/>
      <c r="T11" s="225"/>
      <c r="U11" s="263">
        <f t="shared" ref="U11" si="6">U9+1</f>
        <v>28</v>
      </c>
      <c r="V11" s="258" t="str">
        <f>VLOOKUP(X11,$Z$5:$AB$56,3,FALSE)</f>
        <v>穴川タイガース</v>
      </c>
      <c r="W11" s="258" t="str">
        <f>VLOOKUP(X11,$Z$5:$AB$151,2,FALSE)</f>
        <v>稲</v>
      </c>
      <c r="X11" s="9">
        <v>16</v>
      </c>
      <c r="Z11" s="57">
        <v>7</v>
      </c>
      <c r="AA11" s="58" t="s">
        <v>0</v>
      </c>
      <c r="AB11" s="59" t="s">
        <v>56</v>
      </c>
      <c r="AC11" s="18"/>
      <c r="AF11" s="325"/>
      <c r="AG11" s="326"/>
    </row>
    <row r="12" spans="1:38" ht="16.5" customHeight="1" thickTop="1" thickBot="1" x14ac:dyDescent="0.25">
      <c r="B12" s="252"/>
      <c r="C12" s="254"/>
      <c r="D12" s="255"/>
      <c r="E12" s="121" t="s">
        <v>76</v>
      </c>
      <c r="F12" s="91" t="s">
        <v>36</v>
      </c>
      <c r="G12" s="93" t="s">
        <v>91</v>
      </c>
      <c r="H12" s="180"/>
      <c r="I12" s="72"/>
      <c r="J12" s="3"/>
      <c r="K12" s="3"/>
      <c r="L12" s="3"/>
      <c r="M12" s="12"/>
      <c r="N12" s="12"/>
      <c r="O12" s="182"/>
      <c r="P12" s="7"/>
      <c r="Q12" s="12"/>
      <c r="R12" s="117" t="s">
        <v>37</v>
      </c>
      <c r="S12" s="173" t="s">
        <v>44</v>
      </c>
      <c r="T12" s="174" t="s">
        <v>77</v>
      </c>
      <c r="U12" s="264"/>
      <c r="V12" s="259"/>
      <c r="W12" s="259"/>
      <c r="Z12" s="57">
        <v>8</v>
      </c>
      <c r="AA12" s="58" t="s">
        <v>0</v>
      </c>
      <c r="AB12" s="59" t="s">
        <v>57</v>
      </c>
      <c r="AC12" s="18"/>
      <c r="AF12" s="325"/>
      <c r="AG12" s="327"/>
    </row>
    <row r="13" spans="1:38" ht="16.5" customHeight="1" thickTop="1" x14ac:dyDescent="0.2">
      <c r="A13" s="67">
        <v>20</v>
      </c>
      <c r="B13" s="256" t="str">
        <f t="shared" ref="B13" si="7">VLOOKUP(A13,$Z$5:$AC$56,2,FALSE)</f>
        <v>稲</v>
      </c>
      <c r="C13" s="258" t="str">
        <f>VLOOKUP(A13,$Z$5:$AC$56,3,FALSE)</f>
        <v>山王ドジャーズ</v>
      </c>
      <c r="D13" s="255">
        <f t="shared" ref="D13:D51" si="8">D11+1</f>
        <v>5</v>
      </c>
      <c r="E13" s="101" t="s">
        <v>82</v>
      </c>
      <c r="F13" s="68"/>
      <c r="G13" s="120" t="s">
        <v>92</v>
      </c>
      <c r="H13" s="180"/>
      <c r="I13" s="72"/>
      <c r="J13" s="3"/>
      <c r="K13" s="3"/>
      <c r="L13" s="3"/>
      <c r="M13" s="12"/>
      <c r="N13" s="12"/>
      <c r="O13" s="182"/>
      <c r="P13" s="7"/>
      <c r="Q13" s="159"/>
      <c r="R13" s="114" t="s">
        <v>36</v>
      </c>
      <c r="S13" s="141"/>
      <c r="T13" s="109" t="s">
        <v>84</v>
      </c>
      <c r="U13" s="263">
        <f t="shared" ref="U13" si="9">U11+1</f>
        <v>29</v>
      </c>
      <c r="V13" s="258" t="str">
        <f>VLOOKUP(X13,$Z$5:$AB$56,3,FALSE)</f>
        <v>ツインズ・柏井</v>
      </c>
      <c r="W13" s="258" t="str">
        <f>VLOOKUP(X13,$Z$5:$AB$151,2,FALSE)</f>
        <v>花</v>
      </c>
      <c r="X13" s="9">
        <v>12</v>
      </c>
      <c r="Z13" s="57">
        <v>9</v>
      </c>
      <c r="AA13" s="58" t="s">
        <v>32</v>
      </c>
      <c r="AB13" s="60" t="s">
        <v>58</v>
      </c>
      <c r="AC13" s="18"/>
    </row>
    <row r="14" spans="1:38" ht="16.5" customHeight="1" thickBot="1" x14ac:dyDescent="0.25">
      <c r="B14" s="257"/>
      <c r="C14" s="259"/>
      <c r="D14" s="255"/>
      <c r="E14" s="130" t="s">
        <v>107</v>
      </c>
      <c r="F14" s="3"/>
      <c r="G14" s="126"/>
      <c r="H14" s="188" t="s">
        <v>155</v>
      </c>
      <c r="I14" s="72"/>
      <c r="J14" s="3"/>
      <c r="K14" s="3"/>
      <c r="L14" s="3"/>
      <c r="M14" s="12"/>
      <c r="N14" s="12"/>
      <c r="O14" s="182"/>
      <c r="P14" s="7"/>
      <c r="Q14" s="160"/>
      <c r="R14" s="15"/>
      <c r="S14" s="323" t="s">
        <v>107</v>
      </c>
      <c r="T14" s="324"/>
      <c r="U14" s="264"/>
      <c r="V14" s="259"/>
      <c r="W14" s="259"/>
      <c r="Z14" s="57">
        <v>10</v>
      </c>
      <c r="AA14" s="58" t="s">
        <v>4</v>
      </c>
      <c r="AB14" s="60" t="s">
        <v>59</v>
      </c>
      <c r="AC14" s="18"/>
      <c r="AD14" s="49"/>
      <c r="AE14" s="49"/>
      <c r="AF14" s="49"/>
      <c r="AG14" s="50"/>
    </row>
    <row r="15" spans="1:38" ht="16.5" customHeight="1" thickTop="1" x14ac:dyDescent="0.2">
      <c r="A15" s="67">
        <v>10</v>
      </c>
      <c r="B15" s="256" t="str">
        <f t="shared" ref="B15" si="10">VLOOKUP(A15,$Z$5:$AC$56,2,FALSE)</f>
        <v>花</v>
      </c>
      <c r="C15" s="258" t="str">
        <f>VLOOKUP(A15,$Z$5:$AC$56,3,FALSE)</f>
        <v>千葉ラディアンツ</v>
      </c>
      <c r="D15" s="255">
        <f t="shared" si="8"/>
        <v>6</v>
      </c>
      <c r="E15" s="131" t="s">
        <v>144</v>
      </c>
      <c r="F15" s="2"/>
      <c r="G15" s="73" t="s">
        <v>117</v>
      </c>
      <c r="H15" s="157" t="s">
        <v>156</v>
      </c>
      <c r="I15" s="72"/>
      <c r="J15" s="41"/>
      <c r="K15" s="3"/>
      <c r="L15" s="3"/>
      <c r="M15" s="12"/>
      <c r="N15" s="12"/>
      <c r="O15" s="182"/>
      <c r="P15" s="12"/>
      <c r="Q15" s="74"/>
      <c r="R15" s="75" t="s">
        <v>123</v>
      </c>
      <c r="S15" s="143"/>
      <c r="T15" s="144" t="s">
        <v>114</v>
      </c>
      <c r="U15" s="263">
        <f t="shared" ref="U15" si="11">U13+1</f>
        <v>30</v>
      </c>
      <c r="V15" s="258" t="str">
        <f>VLOOKUP(X15,$Z$5:$AB$56,3,FALSE)</f>
        <v>ヤングジャイアンツ</v>
      </c>
      <c r="W15" s="258" t="str">
        <f>VLOOKUP(X15,$Z$5:$AB$151,2,FALSE)</f>
        <v>稲</v>
      </c>
      <c r="X15" s="9">
        <v>24</v>
      </c>
      <c r="Z15" s="57">
        <v>11</v>
      </c>
      <c r="AA15" s="58" t="s">
        <v>4</v>
      </c>
      <c r="AB15" s="60" t="s">
        <v>60</v>
      </c>
      <c r="AC15" s="18"/>
      <c r="AD15" s="51"/>
      <c r="AE15" s="51"/>
      <c r="AF15" s="51"/>
      <c r="AG15" s="51"/>
    </row>
    <row r="16" spans="1:38" ht="16.5" customHeight="1" thickBot="1" x14ac:dyDescent="0.25">
      <c r="B16" s="257"/>
      <c r="C16" s="259"/>
      <c r="D16" s="255"/>
      <c r="E16" s="279" t="s">
        <v>185</v>
      </c>
      <c r="F16" s="280"/>
      <c r="G16" s="280"/>
      <c r="H16" s="280"/>
      <c r="I16" s="72" t="s">
        <v>136</v>
      </c>
      <c r="J16" s="207" t="s">
        <v>196</v>
      </c>
      <c r="K16" s="3"/>
      <c r="L16" s="3"/>
      <c r="M16" s="12"/>
      <c r="N16" s="12"/>
      <c r="O16" s="183" t="s">
        <v>202</v>
      </c>
      <c r="P16" s="226" t="s">
        <v>203</v>
      </c>
      <c r="Q16" s="224"/>
      <c r="R16" s="224"/>
      <c r="S16" s="224"/>
      <c r="T16" s="225"/>
      <c r="U16" s="264"/>
      <c r="V16" s="259"/>
      <c r="W16" s="259"/>
      <c r="Z16" s="57">
        <v>12</v>
      </c>
      <c r="AA16" s="58" t="s">
        <v>4</v>
      </c>
      <c r="AB16" s="59" t="s">
        <v>61</v>
      </c>
      <c r="AC16" s="18"/>
      <c r="AD16" s="51"/>
      <c r="AE16" s="51"/>
      <c r="AF16" s="51"/>
      <c r="AG16" s="51"/>
    </row>
    <row r="17" spans="1:33" ht="16.5" customHeight="1" thickTop="1" x14ac:dyDescent="0.2">
      <c r="A17" s="67">
        <v>4</v>
      </c>
      <c r="B17" s="256" t="str">
        <f t="shared" ref="B17" si="12">VLOOKUP(A17,$Z$5:$AC$56,2,FALSE)</f>
        <v>中</v>
      </c>
      <c r="C17" s="258" t="str">
        <f>VLOOKUP(A17,$Z$5:$AC$56,3,FALSE)</f>
        <v>生浜ヤンキース</v>
      </c>
      <c r="D17" s="255">
        <f t="shared" si="8"/>
        <v>7</v>
      </c>
      <c r="E17" s="279" t="s">
        <v>186</v>
      </c>
      <c r="F17" s="280"/>
      <c r="G17" s="280"/>
      <c r="H17" s="280"/>
      <c r="I17" s="180"/>
      <c r="J17" s="208" t="s">
        <v>197</v>
      </c>
      <c r="K17" s="3"/>
      <c r="L17" s="3"/>
      <c r="M17" s="12"/>
      <c r="N17" s="7"/>
      <c r="O17" s="155" t="s">
        <v>201</v>
      </c>
      <c r="P17" s="243" t="s">
        <v>187</v>
      </c>
      <c r="Q17" s="224"/>
      <c r="R17" s="224"/>
      <c r="S17" s="224"/>
      <c r="T17" s="225"/>
      <c r="U17" s="263">
        <f t="shared" ref="U17" si="13">U15+1</f>
        <v>31</v>
      </c>
      <c r="V17" s="258" t="str">
        <f>VLOOKUP(X17,$Z$5:$AB$56,3,FALSE)</f>
        <v>武石ブルーサンダー</v>
      </c>
      <c r="W17" s="258" t="str">
        <f>VLOOKUP(X17,$Z$5:$AB$151,2,FALSE)</f>
        <v>花</v>
      </c>
      <c r="X17" s="9">
        <v>9</v>
      </c>
      <c r="Z17" s="57">
        <v>13</v>
      </c>
      <c r="AA17" s="58" t="s">
        <v>4</v>
      </c>
      <c r="AB17" s="60" t="s">
        <v>62</v>
      </c>
      <c r="AC17" s="18"/>
    </row>
    <row r="18" spans="1:33" ht="16.5" customHeight="1" thickBot="1" x14ac:dyDescent="0.25">
      <c r="B18" s="257"/>
      <c r="C18" s="259"/>
      <c r="D18" s="255"/>
      <c r="E18" s="194" t="s">
        <v>113</v>
      </c>
      <c r="F18" s="69"/>
      <c r="G18" s="17" t="s">
        <v>118</v>
      </c>
      <c r="H18" s="164"/>
      <c r="I18" s="180"/>
      <c r="J18" s="72"/>
      <c r="K18" s="215"/>
      <c r="L18" s="216"/>
      <c r="M18" s="216"/>
      <c r="N18" s="217"/>
      <c r="O18" s="74"/>
      <c r="P18" s="12"/>
      <c r="Q18" s="41"/>
      <c r="R18" s="76" t="s">
        <v>124</v>
      </c>
      <c r="S18" s="323" t="s">
        <v>110</v>
      </c>
      <c r="T18" s="324"/>
      <c r="U18" s="264"/>
      <c r="V18" s="259"/>
      <c r="W18" s="259"/>
      <c r="Z18" s="57">
        <v>14</v>
      </c>
      <c r="AA18" s="58" t="s">
        <v>4</v>
      </c>
      <c r="AB18" s="60" t="s">
        <v>63</v>
      </c>
      <c r="AC18" s="18"/>
    </row>
    <row r="19" spans="1:33" ht="16.5" customHeight="1" thickTop="1" x14ac:dyDescent="0.2">
      <c r="A19" s="67">
        <v>13</v>
      </c>
      <c r="B19" s="256" t="str">
        <f t="shared" ref="B19" si="14">VLOOKUP(A19,$Z$5:$AC$56,2,FALSE)</f>
        <v>花</v>
      </c>
      <c r="C19" s="258" t="str">
        <f>VLOOKUP(A19,$Z$5:$AC$56,3,FALSE)</f>
        <v>花見川ヒューガーズ</v>
      </c>
      <c r="D19" s="255">
        <f t="shared" si="8"/>
        <v>8</v>
      </c>
      <c r="E19" s="132" t="s">
        <v>146</v>
      </c>
      <c r="F19" s="3"/>
      <c r="G19" s="126"/>
      <c r="H19" s="74"/>
      <c r="I19" s="180"/>
      <c r="J19" s="72"/>
      <c r="K19" s="218"/>
      <c r="L19" s="219"/>
      <c r="M19" s="219"/>
      <c r="N19" s="220"/>
      <c r="O19" s="7"/>
      <c r="P19" s="7"/>
      <c r="Q19" s="163"/>
      <c r="R19" s="15"/>
      <c r="S19" s="145" t="s">
        <v>111</v>
      </c>
      <c r="T19" s="146" t="s">
        <v>145</v>
      </c>
      <c r="U19" s="263">
        <f t="shared" ref="U19" si="15">U17+1</f>
        <v>32</v>
      </c>
      <c r="V19" s="258" t="str">
        <f>VLOOKUP(X19,$Z$5:$AB$56,3,FALSE)</f>
        <v>稲丘ベアーズ</v>
      </c>
      <c r="W19" s="258" t="str">
        <f>VLOOKUP(X19,$Z$5:$AB$151,2,FALSE)</f>
        <v>稲</v>
      </c>
      <c r="X19" s="9">
        <v>17</v>
      </c>
      <c r="Z19" s="57">
        <v>15</v>
      </c>
      <c r="AA19" s="58" t="s">
        <v>4</v>
      </c>
      <c r="AB19" s="60" t="s">
        <v>64</v>
      </c>
      <c r="AC19" s="18"/>
    </row>
    <row r="20" spans="1:33" ht="16.5" customHeight="1" thickBot="1" x14ac:dyDescent="0.25">
      <c r="B20" s="257"/>
      <c r="C20" s="259"/>
      <c r="D20" s="255"/>
      <c r="E20" s="99" t="s">
        <v>76</v>
      </c>
      <c r="F20" s="70" t="s">
        <v>37</v>
      </c>
      <c r="G20" s="158" t="s">
        <v>94</v>
      </c>
      <c r="H20" s="72"/>
      <c r="I20" s="180"/>
      <c r="J20" s="72"/>
      <c r="K20" s="318"/>
      <c r="L20" s="319"/>
      <c r="M20" s="319"/>
      <c r="N20" s="320"/>
      <c r="O20" s="7"/>
      <c r="P20" s="7"/>
      <c r="Q20" s="159"/>
      <c r="R20" s="162" t="s">
        <v>37</v>
      </c>
      <c r="S20" s="147" t="s">
        <v>45</v>
      </c>
      <c r="T20" s="108" t="s">
        <v>77</v>
      </c>
      <c r="U20" s="264"/>
      <c r="V20" s="259"/>
      <c r="W20" s="259"/>
      <c r="Z20" s="57">
        <v>16</v>
      </c>
      <c r="AA20" s="58" t="s">
        <v>27</v>
      </c>
      <c r="AB20" s="61" t="s">
        <v>9</v>
      </c>
      <c r="AC20" s="18"/>
    </row>
    <row r="21" spans="1:33" ht="16.5" customHeight="1" thickTop="1" thickBot="1" x14ac:dyDescent="0.25">
      <c r="A21" s="67">
        <v>40</v>
      </c>
      <c r="B21" s="256" t="str">
        <f t="shared" ref="B21" si="16">VLOOKUP(A21,$Z$5:$AC$56,2,FALSE)</f>
        <v>美</v>
      </c>
      <c r="C21" s="258" t="str">
        <f>VLOOKUP(A21,$Z$5:$AC$56,3,FALSE)</f>
        <v>幸町リトルインデｲアンズ</v>
      </c>
      <c r="D21" s="255">
        <f t="shared" si="8"/>
        <v>9</v>
      </c>
      <c r="E21" s="102" t="s">
        <v>83</v>
      </c>
      <c r="F21" s="95"/>
      <c r="G21" s="94" t="s">
        <v>93</v>
      </c>
      <c r="H21" s="72"/>
      <c r="I21" s="180"/>
      <c r="J21" s="72"/>
      <c r="K21" s="319"/>
      <c r="L21" s="319"/>
      <c r="M21" s="319"/>
      <c r="N21" s="320"/>
      <c r="O21" s="7"/>
      <c r="P21" s="7"/>
      <c r="Q21" s="12"/>
      <c r="R21" s="94" t="s">
        <v>45</v>
      </c>
      <c r="S21" s="148"/>
      <c r="T21" s="118" t="s">
        <v>85</v>
      </c>
      <c r="U21" s="263">
        <f t="shared" ref="U21" si="17">U19+1</f>
        <v>33</v>
      </c>
      <c r="V21" s="258" t="str">
        <f>VLOOKUP(X21,$Z$5:$AB$56,3,FALSE)</f>
        <v>あすみが丘ゴールデンスタ-ズ</v>
      </c>
      <c r="W21" s="258" t="str">
        <f>VLOOKUP(X21,$Z$5:$AB$151,2,FALSE)</f>
        <v>緑</v>
      </c>
      <c r="X21" s="9">
        <v>34</v>
      </c>
      <c r="Z21" s="57">
        <v>17</v>
      </c>
      <c r="AA21" s="58" t="s">
        <v>27</v>
      </c>
      <c r="AB21" s="61" t="s">
        <v>14</v>
      </c>
      <c r="AC21" s="18"/>
    </row>
    <row r="22" spans="1:33" ht="16.5" customHeight="1" thickTop="1" thickBot="1" x14ac:dyDescent="0.25">
      <c r="B22" s="257"/>
      <c r="C22" s="259"/>
      <c r="D22" s="255"/>
      <c r="E22" s="292" t="s">
        <v>159</v>
      </c>
      <c r="F22" s="293"/>
      <c r="G22" s="293"/>
      <c r="H22" s="72" t="s">
        <v>129</v>
      </c>
      <c r="I22" s="128" t="s">
        <v>171</v>
      </c>
      <c r="J22" s="72"/>
      <c r="K22" s="321"/>
      <c r="L22" s="321"/>
      <c r="M22" s="321"/>
      <c r="N22" s="322"/>
      <c r="O22" s="7"/>
      <c r="P22" s="155" t="s">
        <v>173</v>
      </c>
      <c r="Q22" s="12" t="s">
        <v>133</v>
      </c>
      <c r="R22" s="227" t="s">
        <v>159</v>
      </c>
      <c r="S22" s="228"/>
      <c r="T22" s="229"/>
      <c r="U22" s="264"/>
      <c r="V22" s="259"/>
      <c r="W22" s="259"/>
      <c r="Z22" s="57">
        <v>18</v>
      </c>
      <c r="AA22" s="58" t="s">
        <v>27</v>
      </c>
      <c r="AB22" s="61" t="s">
        <v>20</v>
      </c>
      <c r="AC22" s="18"/>
    </row>
    <row r="23" spans="1:33" ht="16.5" customHeight="1" thickTop="1" x14ac:dyDescent="0.2">
      <c r="A23" s="67">
        <v>33</v>
      </c>
      <c r="B23" s="256" t="str">
        <f t="shared" ref="B23" si="18">VLOOKUP(A23,$Z$5:$AC$56,2,FALSE)</f>
        <v>緑</v>
      </c>
      <c r="C23" s="258" t="str">
        <f>VLOOKUP(A23,$Z$5:$AC$56,3,FALSE)</f>
        <v>あすみが丘コスモスキッド</v>
      </c>
      <c r="D23" s="255">
        <f t="shared" si="8"/>
        <v>10</v>
      </c>
      <c r="E23" s="292" t="s">
        <v>161</v>
      </c>
      <c r="F23" s="293"/>
      <c r="G23" s="293"/>
      <c r="H23" s="180"/>
      <c r="I23" s="179" t="s">
        <v>172</v>
      </c>
      <c r="J23" s="72"/>
      <c r="K23" s="315" t="s">
        <v>206</v>
      </c>
      <c r="L23" s="316"/>
      <c r="M23" s="316"/>
      <c r="N23" s="317"/>
      <c r="O23" s="12"/>
      <c r="P23" s="184" t="s">
        <v>174</v>
      </c>
      <c r="Q23" s="12"/>
      <c r="R23" s="230" t="s">
        <v>170</v>
      </c>
      <c r="S23" s="228"/>
      <c r="T23" s="229"/>
      <c r="U23" s="263">
        <f t="shared" ref="U23" si="19">U21+1</f>
        <v>34</v>
      </c>
      <c r="V23" s="258" t="str">
        <f>VLOOKUP(X23,$Z$5:$AB$56,3,FALSE)</f>
        <v>みつわ台スラッガーズ</v>
      </c>
      <c r="W23" s="258" t="str">
        <f>VLOOKUP(X23,$Z$5:$AB$151,2,FALSE)</f>
        <v>若</v>
      </c>
      <c r="X23" s="9">
        <v>32</v>
      </c>
      <c r="Z23" s="57">
        <v>19</v>
      </c>
      <c r="AA23" s="58" t="s">
        <v>27</v>
      </c>
      <c r="AB23" s="61" t="s">
        <v>21</v>
      </c>
      <c r="AC23" s="18"/>
    </row>
    <row r="24" spans="1:33" ht="16.5" customHeight="1" thickBot="1" x14ac:dyDescent="0.25">
      <c r="B24" s="257"/>
      <c r="C24" s="259"/>
      <c r="D24" s="255"/>
      <c r="E24" s="103" t="s">
        <v>77</v>
      </c>
      <c r="F24" s="70" t="s">
        <v>38</v>
      </c>
      <c r="G24" s="88" t="s">
        <v>35</v>
      </c>
      <c r="H24" s="180"/>
      <c r="I24" s="3"/>
      <c r="J24" s="72"/>
      <c r="K24" s="309" t="s">
        <v>207</v>
      </c>
      <c r="L24" s="310"/>
      <c r="M24" s="310"/>
      <c r="N24" s="311"/>
      <c r="O24" s="12"/>
      <c r="P24" s="182"/>
      <c r="Q24" s="12"/>
      <c r="R24" s="113" t="s">
        <v>92</v>
      </c>
      <c r="S24" s="142" t="s">
        <v>46</v>
      </c>
      <c r="T24" s="108" t="s">
        <v>77</v>
      </c>
      <c r="U24" s="264"/>
      <c r="V24" s="259"/>
      <c r="W24" s="259"/>
      <c r="Z24" s="57">
        <v>20</v>
      </c>
      <c r="AA24" s="58" t="s">
        <v>27</v>
      </c>
      <c r="AB24" s="61" t="s">
        <v>65</v>
      </c>
      <c r="AC24" s="18"/>
    </row>
    <row r="25" spans="1:33" ht="16.5" customHeight="1" thickTop="1" thickBot="1" x14ac:dyDescent="0.25">
      <c r="A25" s="67">
        <v>28</v>
      </c>
      <c r="B25" s="288" t="str">
        <f t="shared" ref="B25" si="20">VLOOKUP(A25,$Z$5:$AC$56,2,FALSE)</f>
        <v>若</v>
      </c>
      <c r="C25" s="290" t="str">
        <f>VLOOKUP(A25,$Z$5:$AC$56,3,FALSE)</f>
        <v>桜木ライオンズ</v>
      </c>
      <c r="D25" s="255">
        <f t="shared" si="8"/>
        <v>11</v>
      </c>
      <c r="E25" s="104" t="s">
        <v>78</v>
      </c>
      <c r="F25" s="3"/>
      <c r="G25" s="165" t="s">
        <v>89</v>
      </c>
      <c r="H25" s="180"/>
      <c r="I25" s="3"/>
      <c r="J25" s="72"/>
      <c r="K25" s="312" t="s">
        <v>184</v>
      </c>
      <c r="L25" s="313"/>
      <c r="M25" s="313"/>
      <c r="N25" s="314"/>
      <c r="O25" s="12"/>
      <c r="P25" s="182"/>
      <c r="Q25" s="7"/>
      <c r="R25" s="120" t="s">
        <v>101</v>
      </c>
      <c r="S25" s="142"/>
      <c r="T25" s="104" t="s">
        <v>86</v>
      </c>
      <c r="U25" s="263">
        <f t="shared" ref="U25" si="21">U23+1</f>
        <v>35</v>
      </c>
      <c r="V25" s="258" t="str">
        <f>VLOOKUP(X25,$Z$5:$AB$56,3,FALSE)</f>
        <v>磯辺シーグルス</v>
      </c>
      <c r="W25" s="258" t="str">
        <f>VLOOKUP(X25,$Z$5:$AB$151,2,FALSE)</f>
        <v>美</v>
      </c>
      <c r="X25" s="9">
        <v>44</v>
      </c>
      <c r="Z25" s="57">
        <v>21</v>
      </c>
      <c r="AA25" s="58" t="s">
        <v>7</v>
      </c>
      <c r="AB25" s="61" t="s">
        <v>10</v>
      </c>
      <c r="AC25" s="18"/>
    </row>
    <row r="26" spans="1:33" ht="16.5" customHeight="1" thickTop="1" thickBot="1" x14ac:dyDescent="0.25">
      <c r="A26" s="209" t="s">
        <v>191</v>
      </c>
      <c r="B26" s="289"/>
      <c r="C26" s="291"/>
      <c r="D26" s="255"/>
      <c r="E26" s="133" t="s">
        <v>107</v>
      </c>
      <c r="F26" s="119"/>
      <c r="G26" s="126"/>
      <c r="H26" s="187"/>
      <c r="I26" s="3"/>
      <c r="J26" s="72"/>
      <c r="K26" s="307" t="s">
        <v>215</v>
      </c>
      <c r="L26" s="307"/>
      <c r="M26" s="307"/>
      <c r="N26" s="308"/>
      <c r="O26" s="12"/>
      <c r="P26" s="182"/>
      <c r="Q26" s="185"/>
      <c r="R26" s="15"/>
      <c r="S26" s="239" t="s">
        <v>110</v>
      </c>
      <c r="T26" s="240"/>
      <c r="U26" s="264"/>
      <c r="V26" s="259"/>
      <c r="W26" s="259"/>
      <c r="Z26" s="57">
        <v>22</v>
      </c>
      <c r="AA26" s="58" t="s">
        <v>7</v>
      </c>
      <c r="AB26" s="62" t="s">
        <v>22</v>
      </c>
      <c r="AC26" s="18"/>
    </row>
    <row r="27" spans="1:33" ht="16.5" customHeight="1" thickTop="1" thickBot="1" x14ac:dyDescent="0.25">
      <c r="A27" s="67">
        <v>25</v>
      </c>
      <c r="B27" s="256" t="str">
        <f t="shared" ref="B27" si="22">VLOOKUP(A27,$Z$5:$AC$56,2,FALSE)</f>
        <v>稲</v>
      </c>
      <c r="C27" s="258" t="str">
        <f>VLOOKUP(A27,$Z$5:$AC$56,3,FALSE)</f>
        <v>わかしおタイガース</v>
      </c>
      <c r="D27" s="255">
        <f t="shared" si="8"/>
        <v>12</v>
      </c>
      <c r="E27" s="132" t="s">
        <v>147</v>
      </c>
      <c r="F27" s="2"/>
      <c r="G27" s="77" t="s">
        <v>119</v>
      </c>
      <c r="H27" s="166"/>
      <c r="I27" s="3"/>
      <c r="J27" s="72"/>
      <c r="K27" s="307" t="s">
        <v>216</v>
      </c>
      <c r="L27" s="307"/>
      <c r="M27" s="307"/>
      <c r="N27" s="308"/>
      <c r="O27" s="12"/>
      <c r="P27" s="12"/>
      <c r="Q27" s="41"/>
      <c r="R27" s="202" t="s">
        <v>125</v>
      </c>
      <c r="S27" s="138"/>
      <c r="T27" s="139" t="s">
        <v>112</v>
      </c>
      <c r="U27" s="301">
        <f t="shared" ref="U27" si="23">U25+1</f>
        <v>36</v>
      </c>
      <c r="V27" s="253" t="str">
        <f>VLOOKUP(X27,$Z$5:$AB$56,3,FALSE)</f>
        <v>大森フライヤーズ</v>
      </c>
      <c r="W27" s="258" t="str">
        <f>VLOOKUP(X27,$Z$5:$AB$151,2,FALSE)</f>
        <v>中</v>
      </c>
      <c r="X27" s="9">
        <v>5</v>
      </c>
      <c r="Z27" s="57">
        <v>23</v>
      </c>
      <c r="AA27" s="58" t="s">
        <v>7</v>
      </c>
      <c r="AB27" s="62" t="s">
        <v>8</v>
      </c>
      <c r="AC27" s="18"/>
    </row>
    <row r="28" spans="1:33" ht="16.5" customHeight="1" thickTop="1" x14ac:dyDescent="0.2">
      <c r="B28" s="257"/>
      <c r="C28" s="259"/>
      <c r="D28" s="255"/>
      <c r="E28" s="241" t="s">
        <v>189</v>
      </c>
      <c r="F28" s="242"/>
      <c r="G28" s="242"/>
      <c r="H28" s="242"/>
      <c r="I28" s="242"/>
      <c r="J28" s="72"/>
      <c r="K28" s="238" t="s">
        <v>208</v>
      </c>
      <c r="L28" s="238"/>
      <c r="M28" s="238"/>
      <c r="N28" s="238"/>
      <c r="O28" s="243" t="s">
        <v>204</v>
      </c>
      <c r="P28" s="244"/>
      <c r="Q28" s="244"/>
      <c r="R28" s="244"/>
      <c r="S28" s="244"/>
      <c r="T28" s="245"/>
      <c r="U28" s="302"/>
      <c r="V28" s="254"/>
      <c r="W28" s="259"/>
      <c r="X28" s="9" t="s">
        <v>183</v>
      </c>
      <c r="Z28" s="57">
        <v>24</v>
      </c>
      <c r="AA28" s="58" t="s">
        <v>7</v>
      </c>
      <c r="AB28" s="62" t="s">
        <v>30</v>
      </c>
      <c r="AC28" s="18"/>
    </row>
    <row r="29" spans="1:33" ht="16.5" customHeight="1" thickBot="1" x14ac:dyDescent="0.25">
      <c r="A29" s="67">
        <v>26</v>
      </c>
      <c r="B29" s="256" t="str">
        <f t="shared" ref="B29" si="24">VLOOKUP(A29,$Z$5:$AC$56,2,FALSE)</f>
        <v>若</v>
      </c>
      <c r="C29" s="258" t="str">
        <f>VLOOKUP(A29,$Z$5:$AC$56,3,FALSE)</f>
        <v>愛生グレート</v>
      </c>
      <c r="D29" s="255">
        <f t="shared" si="8"/>
        <v>13</v>
      </c>
      <c r="E29" s="241" t="s">
        <v>195</v>
      </c>
      <c r="F29" s="305"/>
      <c r="G29" s="305"/>
      <c r="H29" s="305"/>
      <c r="I29" s="305"/>
      <c r="J29" s="72"/>
      <c r="K29" s="335" t="s">
        <v>217</v>
      </c>
      <c r="L29" s="336"/>
      <c r="M29" s="336"/>
      <c r="N29" s="336"/>
      <c r="O29" s="306" t="s">
        <v>205</v>
      </c>
      <c r="P29" s="244"/>
      <c r="Q29" s="244"/>
      <c r="R29" s="244"/>
      <c r="S29" s="244"/>
      <c r="T29" s="245"/>
      <c r="U29" s="301">
        <f t="shared" ref="U29" si="25">U27+1</f>
        <v>37</v>
      </c>
      <c r="V29" s="290" t="str">
        <f>VLOOKUP(X29,$Z$5:$AB$56,3,FALSE)</f>
        <v>打瀬ベイバスターズ</v>
      </c>
      <c r="W29" s="303" t="str">
        <f>VLOOKUP(X29,$Z$5:$AB$151,2,FALSE)</f>
        <v>美</v>
      </c>
      <c r="X29" s="9">
        <v>47</v>
      </c>
      <c r="Z29" s="57">
        <v>25</v>
      </c>
      <c r="AA29" s="58" t="s">
        <v>7</v>
      </c>
      <c r="AB29" s="62" t="s">
        <v>66</v>
      </c>
      <c r="AC29" s="18"/>
      <c r="AF29" s="45"/>
    </row>
    <row r="30" spans="1:33" ht="16.5" customHeight="1" thickTop="1" thickBot="1" x14ac:dyDescent="0.25">
      <c r="B30" s="257"/>
      <c r="C30" s="259"/>
      <c r="D30" s="255"/>
      <c r="E30" s="133" t="s">
        <v>107</v>
      </c>
      <c r="F30" s="119"/>
      <c r="G30" s="201" t="s">
        <v>120</v>
      </c>
      <c r="H30" s="167"/>
      <c r="I30" s="3"/>
      <c r="J30" s="72" t="s">
        <v>138</v>
      </c>
      <c r="K30" s="177" t="s">
        <v>200</v>
      </c>
      <c r="L30" s="334"/>
      <c r="M30" s="78"/>
      <c r="N30" s="213">
        <v>2</v>
      </c>
      <c r="O30" s="12" t="s">
        <v>139</v>
      </c>
      <c r="P30" s="12"/>
      <c r="Q30" s="128" t="s">
        <v>93</v>
      </c>
      <c r="R30" s="186" t="s">
        <v>126</v>
      </c>
      <c r="S30" s="299" t="s">
        <v>98</v>
      </c>
      <c r="T30" s="300"/>
      <c r="U30" s="302"/>
      <c r="V30" s="291"/>
      <c r="W30" s="304"/>
      <c r="Z30" s="57">
        <v>26</v>
      </c>
      <c r="AA30" s="58" t="s">
        <v>5</v>
      </c>
      <c r="AB30" s="61" t="s">
        <v>67</v>
      </c>
      <c r="AC30" s="18"/>
    </row>
    <row r="31" spans="1:33" ht="16.5" customHeight="1" thickTop="1" thickBot="1" x14ac:dyDescent="0.25">
      <c r="A31" s="67">
        <v>22</v>
      </c>
      <c r="B31" s="256" t="str">
        <f t="shared" ref="B31" si="26">VLOOKUP(A31,$Z$5:$AC$56,2,FALSE)</f>
        <v>稲</v>
      </c>
      <c r="C31" s="258" t="str">
        <f>VLOOKUP(A31,$Z$5:$AC$56,3,FALSE)</f>
        <v>緑町レッドイーグルス</v>
      </c>
      <c r="D31" s="255">
        <f t="shared" si="8"/>
        <v>14</v>
      </c>
      <c r="E31" s="134" t="s">
        <v>109</v>
      </c>
      <c r="F31" s="3"/>
      <c r="G31" s="16"/>
      <c r="H31" s="161"/>
      <c r="I31" s="3"/>
      <c r="J31" s="180"/>
      <c r="K31" s="210" t="s">
        <v>201</v>
      </c>
      <c r="L31" s="79" t="s">
        <v>140</v>
      </c>
      <c r="M31" s="211"/>
      <c r="N31" s="214" t="s">
        <v>212</v>
      </c>
      <c r="O31" s="12"/>
      <c r="P31" s="182"/>
      <c r="Q31" s="125" t="s">
        <v>90</v>
      </c>
      <c r="R31" s="15"/>
      <c r="S31" s="145"/>
      <c r="T31" s="149" t="s">
        <v>75</v>
      </c>
      <c r="U31" s="263">
        <f t="shared" ref="U31" si="27">U29+1</f>
        <v>38</v>
      </c>
      <c r="V31" s="258" t="str">
        <f>VLOOKUP(X31,$Z$5:$AB$56,3,FALSE)</f>
        <v>千城台レッドシャーク</v>
      </c>
      <c r="W31" s="258" t="str">
        <f>VLOOKUP(X31,$Z$5:$AB$151,2,FALSE)</f>
        <v>若</v>
      </c>
      <c r="X31" s="9">
        <v>30</v>
      </c>
      <c r="Z31" s="57">
        <v>27</v>
      </c>
      <c r="AA31" s="58" t="s">
        <v>5</v>
      </c>
      <c r="AB31" s="63" t="s">
        <v>68</v>
      </c>
      <c r="AD31" s="45"/>
      <c r="AG31" s="45"/>
    </row>
    <row r="32" spans="1:33" ht="16.5" customHeight="1" thickTop="1" thickBot="1" x14ac:dyDescent="0.25">
      <c r="B32" s="257"/>
      <c r="C32" s="259"/>
      <c r="D32" s="255"/>
      <c r="E32" s="121" t="s">
        <v>77</v>
      </c>
      <c r="F32" s="119" t="s">
        <v>39</v>
      </c>
      <c r="G32" s="90" t="s">
        <v>39</v>
      </c>
      <c r="H32" s="72"/>
      <c r="I32" s="3"/>
      <c r="J32" s="180"/>
      <c r="K32" s="246" t="s">
        <v>209</v>
      </c>
      <c r="L32" s="246"/>
      <c r="M32" s="246"/>
      <c r="N32" s="247"/>
      <c r="O32" s="12"/>
      <c r="P32" s="182"/>
      <c r="Q32" s="7"/>
      <c r="R32" s="92" t="s">
        <v>36</v>
      </c>
      <c r="S32" s="147" t="s">
        <v>47</v>
      </c>
      <c r="T32" s="108" t="s">
        <v>77</v>
      </c>
      <c r="U32" s="264"/>
      <c r="V32" s="259"/>
      <c r="W32" s="259"/>
      <c r="Z32" s="57">
        <v>28</v>
      </c>
      <c r="AA32" s="58" t="s">
        <v>5</v>
      </c>
      <c r="AB32" s="63" t="s">
        <v>69</v>
      </c>
      <c r="AD32" s="45"/>
      <c r="AG32" s="45"/>
    </row>
    <row r="33" spans="1:33" ht="16.5" customHeight="1" thickTop="1" thickBot="1" x14ac:dyDescent="0.25">
      <c r="A33" s="67">
        <v>23</v>
      </c>
      <c r="B33" s="256" t="str">
        <f t="shared" ref="B33" si="28">VLOOKUP(A33,$Z$5:$AC$56,2,FALSE)</f>
        <v>稲</v>
      </c>
      <c r="C33" s="258" t="str">
        <f>VLOOKUP(A33,$Z$5:$AC$56,3,FALSE)</f>
        <v>宮野木ビーバーズ</v>
      </c>
      <c r="D33" s="255">
        <f t="shared" si="8"/>
        <v>15</v>
      </c>
      <c r="E33" s="175" t="s">
        <v>79</v>
      </c>
      <c r="F33" s="176"/>
      <c r="G33" s="88" t="s">
        <v>36</v>
      </c>
      <c r="H33" s="72"/>
      <c r="I33" s="3"/>
      <c r="J33" s="180"/>
      <c r="K33" s="337" t="s">
        <v>218</v>
      </c>
      <c r="L33" s="338"/>
      <c r="M33" s="338"/>
      <c r="N33" s="339"/>
      <c r="O33" s="12"/>
      <c r="P33" s="183" t="s">
        <v>176</v>
      </c>
      <c r="Q33" s="12" t="s">
        <v>134</v>
      </c>
      <c r="R33" s="122" t="s">
        <v>48</v>
      </c>
      <c r="S33" s="148"/>
      <c r="T33" s="118" t="s">
        <v>87</v>
      </c>
      <c r="U33" s="263">
        <f t="shared" ref="U33" si="29">U31+1</f>
        <v>39</v>
      </c>
      <c r="V33" s="258" t="str">
        <f>VLOOKUP(X33,$Z$5:$AB$56,3,FALSE)</f>
        <v>幕張昆陽クラブ</v>
      </c>
      <c r="W33" s="258" t="str">
        <f>VLOOKUP(X33,$Z$5:$AB$151,2,FALSE)</f>
        <v>花</v>
      </c>
      <c r="X33" s="9">
        <v>14</v>
      </c>
      <c r="Z33" s="57">
        <v>29</v>
      </c>
      <c r="AA33" s="58" t="s">
        <v>5</v>
      </c>
      <c r="AB33" s="63" t="s">
        <v>70</v>
      </c>
      <c r="AD33" s="45"/>
      <c r="AG33" s="45"/>
    </row>
    <row r="34" spans="1:33" ht="16.5" customHeight="1" thickTop="1" thickBot="1" x14ac:dyDescent="0.25">
      <c r="B34" s="257"/>
      <c r="C34" s="259"/>
      <c r="D34" s="255"/>
      <c r="E34" s="292" t="s">
        <v>159</v>
      </c>
      <c r="F34" s="293"/>
      <c r="G34" s="293"/>
      <c r="H34" s="72" t="s">
        <v>130</v>
      </c>
      <c r="I34" s="181" t="s">
        <v>175</v>
      </c>
      <c r="J34" s="180"/>
      <c r="K34" s="297" t="s">
        <v>210</v>
      </c>
      <c r="L34" s="297"/>
      <c r="M34" s="297"/>
      <c r="N34" s="298"/>
      <c r="O34" s="182"/>
      <c r="P34" s="155" t="s">
        <v>173</v>
      </c>
      <c r="Q34" s="12"/>
      <c r="R34" s="227" t="s">
        <v>159</v>
      </c>
      <c r="S34" s="228"/>
      <c r="T34" s="229"/>
      <c r="U34" s="264"/>
      <c r="V34" s="259"/>
      <c r="W34" s="259"/>
      <c r="Z34" s="57">
        <v>30</v>
      </c>
      <c r="AA34" s="58" t="s">
        <v>5</v>
      </c>
      <c r="AB34" s="61" t="s">
        <v>71</v>
      </c>
      <c r="AD34" s="45"/>
      <c r="AG34" s="45"/>
    </row>
    <row r="35" spans="1:33" ht="16.5" customHeight="1" thickTop="1" thickBot="1" x14ac:dyDescent="0.25">
      <c r="A35" s="67">
        <v>43</v>
      </c>
      <c r="B35" s="288" t="str">
        <f t="shared" ref="B35" si="30">VLOOKUP(A35,$Z$5:$AC$56,2,FALSE)</f>
        <v>美</v>
      </c>
      <c r="C35" s="290" t="str">
        <f>VLOOKUP(A35,$Z$5:$AC$56,3,FALSE)</f>
        <v>磯辺シャークス</v>
      </c>
      <c r="D35" s="255">
        <f t="shared" si="8"/>
        <v>16</v>
      </c>
      <c r="E35" s="292" t="s">
        <v>162</v>
      </c>
      <c r="F35" s="293"/>
      <c r="G35" s="293"/>
      <c r="H35" s="180"/>
      <c r="I35" s="206" t="s">
        <v>176</v>
      </c>
      <c r="J35" s="180"/>
      <c r="K35" s="340" t="s">
        <v>213</v>
      </c>
      <c r="L35" s="340"/>
      <c r="M35" s="340"/>
      <c r="N35" s="341"/>
      <c r="O35" s="182"/>
      <c r="P35" s="74"/>
      <c r="Q35" s="12"/>
      <c r="R35" s="231" t="s">
        <v>169</v>
      </c>
      <c r="S35" s="232"/>
      <c r="T35" s="233"/>
      <c r="U35" s="263">
        <f t="shared" ref="U35:U49" si="31">U33+1</f>
        <v>40</v>
      </c>
      <c r="V35" s="258" t="str">
        <f>VLOOKUP(X35,$Z$5:$AB$56,3,FALSE)</f>
        <v>稲荷スターズ</v>
      </c>
      <c r="W35" s="258" t="str">
        <f>VLOOKUP(X35,$Z$5:$AB$151,2,FALSE)</f>
        <v>中</v>
      </c>
      <c r="X35" s="9">
        <v>1</v>
      </c>
      <c r="Z35" s="57">
        <v>31</v>
      </c>
      <c r="AA35" s="58" t="s">
        <v>5</v>
      </c>
      <c r="AB35" s="63" t="s">
        <v>72</v>
      </c>
      <c r="AG35" s="45"/>
    </row>
    <row r="36" spans="1:33" ht="16.5" customHeight="1" thickTop="1" thickBot="1" x14ac:dyDescent="0.25">
      <c r="A36" s="67" t="s">
        <v>182</v>
      </c>
      <c r="B36" s="289"/>
      <c r="C36" s="291"/>
      <c r="D36" s="255"/>
      <c r="E36" s="121" t="s">
        <v>77</v>
      </c>
      <c r="F36" s="91" t="s">
        <v>40</v>
      </c>
      <c r="G36" s="93" t="s">
        <v>104</v>
      </c>
      <c r="H36" s="180"/>
      <c r="I36" s="180"/>
      <c r="J36" s="180"/>
      <c r="K36" s="340" t="s">
        <v>214</v>
      </c>
      <c r="L36" s="342"/>
      <c r="M36" s="342"/>
      <c r="N36" s="343"/>
      <c r="O36" s="182"/>
      <c r="P36" s="74"/>
      <c r="Q36" s="80"/>
      <c r="R36" s="169" t="s">
        <v>48</v>
      </c>
      <c r="S36" s="269" t="s">
        <v>110</v>
      </c>
      <c r="T36" s="284"/>
      <c r="U36" s="264"/>
      <c r="V36" s="259"/>
      <c r="W36" s="259"/>
      <c r="Z36" s="57">
        <v>32</v>
      </c>
      <c r="AA36" s="58" t="s">
        <v>5</v>
      </c>
      <c r="AB36" s="63" t="s">
        <v>73</v>
      </c>
      <c r="AD36" s="45"/>
      <c r="AG36" s="45"/>
    </row>
    <row r="37" spans="1:33" ht="16.5" customHeight="1" thickTop="1" x14ac:dyDescent="0.2">
      <c r="A37" s="67">
        <v>6</v>
      </c>
      <c r="B37" s="256" t="str">
        <f t="shared" ref="B37" si="32">VLOOKUP(A37,$Z$5:$AC$56,2,FALSE)</f>
        <v>中</v>
      </c>
      <c r="C37" s="258" t="str">
        <f>VLOOKUP(A37,$Z$5:$AC$56,3,FALSE)</f>
        <v>新宿マリナーズ</v>
      </c>
      <c r="D37" s="255">
        <f t="shared" si="8"/>
        <v>17</v>
      </c>
      <c r="E37" s="101" t="s">
        <v>80</v>
      </c>
      <c r="F37" s="68"/>
      <c r="G37" s="120" t="s">
        <v>90</v>
      </c>
      <c r="H37" s="180"/>
      <c r="I37" s="180"/>
      <c r="J37" s="180"/>
      <c r="K37" s="285"/>
      <c r="L37" s="286"/>
      <c r="M37" s="286"/>
      <c r="N37" s="287"/>
      <c r="O37" s="182"/>
      <c r="P37" s="12"/>
      <c r="Q37" s="168"/>
      <c r="R37" s="75"/>
      <c r="S37" s="143"/>
      <c r="T37" s="144" t="s">
        <v>149</v>
      </c>
      <c r="U37" s="263">
        <f t="shared" si="31"/>
        <v>41</v>
      </c>
      <c r="V37" s="258" t="str">
        <f>VLOOKUP(X37,$Z$5:$AB$56,3,FALSE)</f>
        <v>小中台ＪＢＣ</v>
      </c>
      <c r="W37" s="258" t="str">
        <f>VLOOKUP(X37,$Z$5:$AB$151,2,FALSE)</f>
        <v>稲</v>
      </c>
      <c r="X37" s="9">
        <v>19</v>
      </c>
      <c r="Z37" s="57">
        <v>33</v>
      </c>
      <c r="AA37" s="58" t="s">
        <v>1</v>
      </c>
      <c r="AB37" s="63" t="s">
        <v>23</v>
      </c>
      <c r="AD37" s="45"/>
      <c r="AG37" s="45"/>
    </row>
    <row r="38" spans="1:33" ht="16.5" customHeight="1" thickBot="1" x14ac:dyDescent="0.25">
      <c r="B38" s="257"/>
      <c r="C38" s="259"/>
      <c r="D38" s="255"/>
      <c r="E38" s="130" t="s">
        <v>105</v>
      </c>
      <c r="F38" s="69"/>
      <c r="G38" s="126"/>
      <c r="H38" s="128" t="s">
        <v>153</v>
      </c>
      <c r="I38" s="180"/>
      <c r="J38" s="180"/>
      <c r="K38" s="274"/>
      <c r="L38" s="275"/>
      <c r="M38" s="275"/>
      <c r="N38" s="276"/>
      <c r="O38" s="212" t="s">
        <v>201</v>
      </c>
      <c r="P38" s="294" t="s">
        <v>193</v>
      </c>
      <c r="Q38" s="295"/>
      <c r="R38" s="295"/>
      <c r="S38" s="295"/>
      <c r="T38" s="296"/>
      <c r="U38" s="264"/>
      <c r="V38" s="259"/>
      <c r="W38" s="259"/>
      <c r="Z38" s="57">
        <v>34</v>
      </c>
      <c r="AA38" s="58" t="s">
        <v>1</v>
      </c>
      <c r="AB38" s="61" t="s">
        <v>24</v>
      </c>
      <c r="AD38" s="45"/>
      <c r="AG38" s="45"/>
    </row>
    <row r="39" spans="1:33" ht="16.5" customHeight="1" thickTop="1" x14ac:dyDescent="0.2">
      <c r="A39" s="67">
        <v>38</v>
      </c>
      <c r="B39" s="256" t="str">
        <f t="shared" ref="B39" si="33">VLOOKUP(A39,$Z$5:$AC$56,2,FALSE)</f>
        <v>緑</v>
      </c>
      <c r="C39" s="258" t="str">
        <f>VLOOKUP(A39,$Z$5:$AC$56,3,FALSE)</f>
        <v>平川ファイターズ</v>
      </c>
      <c r="D39" s="255">
        <f t="shared" si="8"/>
        <v>18</v>
      </c>
      <c r="E39" s="197" t="s">
        <v>106</v>
      </c>
      <c r="F39" s="198"/>
      <c r="G39" s="199" t="s">
        <v>142</v>
      </c>
      <c r="H39" s="156" t="s">
        <v>154</v>
      </c>
      <c r="I39" s="180"/>
      <c r="J39" s="180"/>
      <c r="K39" s="277"/>
      <c r="L39" s="278"/>
      <c r="M39" s="278"/>
      <c r="N39" s="278"/>
      <c r="O39" s="125" t="s">
        <v>200</v>
      </c>
      <c r="P39" s="281" t="s">
        <v>194</v>
      </c>
      <c r="Q39" s="282"/>
      <c r="R39" s="282"/>
      <c r="S39" s="282"/>
      <c r="T39" s="283"/>
      <c r="U39" s="263">
        <f t="shared" si="31"/>
        <v>42</v>
      </c>
      <c r="V39" s="258" t="str">
        <f>VLOOKUP(X39,$Z$5:$AB$56,3,FALSE)</f>
        <v>有吉メッツ</v>
      </c>
      <c r="W39" s="258" t="str">
        <f>VLOOKUP(X39,$Z$5:$AB$151,2,FALSE)</f>
        <v>緑</v>
      </c>
      <c r="X39" s="9">
        <v>35</v>
      </c>
      <c r="Z39" s="57">
        <v>35</v>
      </c>
      <c r="AA39" s="58" t="s">
        <v>1</v>
      </c>
      <c r="AB39" s="63" t="s">
        <v>15</v>
      </c>
      <c r="AC39" s="18"/>
    </row>
    <row r="40" spans="1:33" ht="16.5" customHeight="1" thickBot="1" x14ac:dyDescent="0.25">
      <c r="B40" s="257"/>
      <c r="C40" s="259"/>
      <c r="D40" s="255"/>
      <c r="E40" s="279" t="s">
        <v>185</v>
      </c>
      <c r="F40" s="280"/>
      <c r="G40" s="280"/>
      <c r="H40" s="280"/>
      <c r="I40" s="180" t="s">
        <v>137</v>
      </c>
      <c r="J40" s="188" t="s">
        <v>198</v>
      </c>
      <c r="K40" s="3"/>
      <c r="L40" s="3"/>
      <c r="M40" s="12"/>
      <c r="N40" s="12"/>
      <c r="O40" s="7"/>
      <c r="P40" s="12"/>
      <c r="Q40" s="155" t="s">
        <v>175</v>
      </c>
      <c r="R40" s="200" t="s">
        <v>143</v>
      </c>
      <c r="S40" s="271" t="s">
        <v>150</v>
      </c>
      <c r="T40" s="272"/>
      <c r="U40" s="264"/>
      <c r="V40" s="259"/>
      <c r="W40" s="259"/>
      <c r="Z40" s="57">
        <v>36</v>
      </c>
      <c r="AA40" s="58" t="s">
        <v>1</v>
      </c>
      <c r="AB40" s="63" t="s">
        <v>13</v>
      </c>
      <c r="AC40" s="18"/>
    </row>
    <row r="41" spans="1:33" ht="16.5" customHeight="1" thickTop="1" x14ac:dyDescent="0.2">
      <c r="A41" s="67">
        <v>29</v>
      </c>
      <c r="B41" s="256" t="str">
        <f t="shared" ref="B41" si="34">VLOOKUP(A41,$Z$5:$AC$56,2,FALSE)</f>
        <v>若</v>
      </c>
      <c r="C41" s="258" t="str">
        <f>VLOOKUP(A41,$Z$5:$AC$56,3,FALSE)</f>
        <v>千城台ツインズ</v>
      </c>
      <c r="D41" s="255">
        <f t="shared" si="8"/>
        <v>19</v>
      </c>
      <c r="E41" s="279" t="s">
        <v>188</v>
      </c>
      <c r="F41" s="280"/>
      <c r="G41" s="280"/>
      <c r="H41" s="280"/>
      <c r="I41" s="72"/>
      <c r="J41" s="177" t="s">
        <v>199</v>
      </c>
      <c r="K41" s="3"/>
      <c r="L41" s="3"/>
      <c r="M41" s="12"/>
      <c r="N41" s="12"/>
      <c r="O41" s="7"/>
      <c r="P41" s="159"/>
      <c r="Q41" s="184" t="s">
        <v>176</v>
      </c>
      <c r="R41" s="15"/>
      <c r="S41" s="236" t="s">
        <v>164</v>
      </c>
      <c r="T41" s="237"/>
      <c r="U41" s="263">
        <f t="shared" si="31"/>
        <v>43</v>
      </c>
      <c r="V41" s="258" t="str">
        <f>VLOOKUP(X41,$Z$5:$AB$56,3,FALSE)</f>
        <v>園生わかば</v>
      </c>
      <c r="W41" s="258" t="str">
        <f>VLOOKUP(X41,$Z$5:$AB$151,2,FALSE)</f>
        <v>稲</v>
      </c>
      <c r="X41" s="9">
        <v>21</v>
      </c>
      <c r="Z41" s="57">
        <v>37</v>
      </c>
      <c r="AA41" s="58" t="s">
        <v>1</v>
      </c>
      <c r="AB41" s="63" t="s">
        <v>11</v>
      </c>
      <c r="AC41" s="18"/>
    </row>
    <row r="42" spans="1:33" ht="16.5" customHeight="1" thickBot="1" x14ac:dyDescent="0.25">
      <c r="B42" s="257"/>
      <c r="C42" s="259"/>
      <c r="D42" s="255"/>
      <c r="E42" s="195" t="s">
        <v>95</v>
      </c>
      <c r="F42" s="196"/>
      <c r="G42" s="17" t="s">
        <v>97</v>
      </c>
      <c r="H42" s="124" t="s">
        <v>92</v>
      </c>
      <c r="I42" s="72"/>
      <c r="J42" s="41"/>
      <c r="K42" s="3"/>
      <c r="L42" s="3"/>
      <c r="M42" s="12"/>
      <c r="N42" s="12"/>
      <c r="O42" s="74"/>
      <c r="P42" s="159"/>
      <c r="Q42" s="182"/>
      <c r="R42" s="94" t="s">
        <v>37</v>
      </c>
      <c r="S42" s="150" t="s">
        <v>49</v>
      </c>
      <c r="T42" s="108" t="s">
        <v>77</v>
      </c>
      <c r="U42" s="264"/>
      <c r="V42" s="259"/>
      <c r="W42" s="259"/>
      <c r="Z42" s="57">
        <v>38</v>
      </c>
      <c r="AA42" s="58" t="s">
        <v>1</v>
      </c>
      <c r="AB42" s="63" t="s">
        <v>33</v>
      </c>
      <c r="AC42" s="18"/>
    </row>
    <row r="43" spans="1:33" ht="16.5" customHeight="1" thickTop="1" thickBot="1" x14ac:dyDescent="0.25">
      <c r="A43" s="67">
        <v>18</v>
      </c>
      <c r="B43" s="256" t="str">
        <f t="shared" ref="B43" si="35">VLOOKUP(A43,$Z$5:$AC$56,2,FALSE)</f>
        <v>稲</v>
      </c>
      <c r="C43" s="258" t="str">
        <f>VLOOKUP(A43,$Z$5:$AC$56,3,FALSE)</f>
        <v>いなげパイレーツ</v>
      </c>
      <c r="D43" s="255">
        <f t="shared" si="8"/>
        <v>20</v>
      </c>
      <c r="E43" s="135" t="s">
        <v>96</v>
      </c>
      <c r="F43" s="3"/>
      <c r="G43" s="126"/>
      <c r="H43" s="125" t="s">
        <v>94</v>
      </c>
      <c r="I43" s="72"/>
      <c r="J43" s="3"/>
      <c r="K43" s="3"/>
      <c r="L43" s="3"/>
      <c r="M43" s="12"/>
      <c r="N43" s="12"/>
      <c r="O43" s="74"/>
      <c r="P43" s="159"/>
      <c r="Q43" s="12"/>
      <c r="R43" s="122" t="s">
        <v>44</v>
      </c>
      <c r="S43" s="148"/>
      <c r="T43" s="118" t="s">
        <v>75</v>
      </c>
      <c r="U43" s="263">
        <f t="shared" si="31"/>
        <v>44</v>
      </c>
      <c r="V43" s="253" t="str">
        <f>VLOOKUP(X43,$Z$5:$AB$56,3,FALSE)</f>
        <v>真砂シーホークス</v>
      </c>
      <c r="W43" s="253" t="str">
        <f>VLOOKUP(X43,$Z$5:$AB$151,2,FALSE)</f>
        <v>美</v>
      </c>
      <c r="X43" s="9">
        <v>42</v>
      </c>
      <c r="Z43" s="57">
        <v>39</v>
      </c>
      <c r="AA43" s="58" t="s">
        <v>28</v>
      </c>
      <c r="AB43" s="63" t="s">
        <v>6</v>
      </c>
      <c r="AC43" s="18"/>
    </row>
    <row r="44" spans="1:33" ht="16.5" customHeight="1" thickTop="1" thickBot="1" x14ac:dyDescent="0.25">
      <c r="B44" s="257"/>
      <c r="C44" s="259"/>
      <c r="D44" s="255"/>
      <c r="E44" s="121" t="s">
        <v>77</v>
      </c>
      <c r="F44" s="119" t="s">
        <v>41</v>
      </c>
      <c r="G44" s="127" t="s">
        <v>93</v>
      </c>
      <c r="H44" s="72"/>
      <c r="I44" s="72"/>
      <c r="J44" s="3"/>
      <c r="K44" s="3"/>
      <c r="L44" s="3"/>
      <c r="M44" s="12"/>
      <c r="N44" s="12"/>
      <c r="O44" s="7"/>
      <c r="P44" s="191" t="s">
        <v>179</v>
      </c>
      <c r="Q44" s="12" t="s">
        <v>135</v>
      </c>
      <c r="R44" s="223" t="s">
        <v>166</v>
      </c>
      <c r="S44" s="234"/>
      <c r="T44" s="235"/>
      <c r="U44" s="264"/>
      <c r="V44" s="254"/>
      <c r="W44" s="273"/>
      <c r="X44" s="52"/>
      <c r="Z44" s="57">
        <v>40</v>
      </c>
      <c r="AA44" s="58" t="s">
        <v>2</v>
      </c>
      <c r="AB44" s="61" t="s">
        <v>25</v>
      </c>
      <c r="AC44" s="18"/>
    </row>
    <row r="45" spans="1:33" ht="16.5" customHeight="1" thickTop="1" x14ac:dyDescent="0.2">
      <c r="A45" s="67">
        <v>7</v>
      </c>
      <c r="B45" s="256" t="str">
        <f t="shared" ref="B45" si="36">VLOOKUP(A45,$Z$5:$AC$56,2,FALSE)</f>
        <v>中</v>
      </c>
      <c r="C45" s="258" t="str">
        <f>VLOOKUP(A45,$Z$5:$AC$56,3,FALSE)</f>
        <v>ミヤコリトルベアーズ</v>
      </c>
      <c r="D45" s="255">
        <f t="shared" si="8"/>
        <v>21</v>
      </c>
      <c r="E45" s="100" t="s">
        <v>81</v>
      </c>
      <c r="F45" s="2"/>
      <c r="G45" s="123" t="s">
        <v>36</v>
      </c>
      <c r="H45" s="72"/>
      <c r="I45" s="72"/>
      <c r="J45" s="3"/>
      <c r="K45" s="3"/>
      <c r="L45" s="3"/>
      <c r="M45" s="12"/>
      <c r="N45" s="12"/>
      <c r="O45" s="12"/>
      <c r="P45" s="125" t="s">
        <v>181</v>
      </c>
      <c r="Q45" s="12"/>
      <c r="R45" s="226" t="s">
        <v>168</v>
      </c>
      <c r="S45" s="234"/>
      <c r="T45" s="235"/>
      <c r="U45" s="263">
        <f t="shared" si="31"/>
        <v>45</v>
      </c>
      <c r="V45" s="258" t="str">
        <f>VLOOKUP(X45,$Z$5:$AB$56,3,FALSE)</f>
        <v>今井ジュニアビーバーズ</v>
      </c>
      <c r="W45" s="258" t="str">
        <f>VLOOKUP(X45,$Z$5:$AB$151,2,FALSE)</f>
        <v>中</v>
      </c>
      <c r="X45" s="9">
        <v>2</v>
      </c>
      <c r="Z45" s="57">
        <v>41</v>
      </c>
      <c r="AA45" s="58" t="s">
        <v>2</v>
      </c>
      <c r="AB45" s="63" t="s">
        <v>17</v>
      </c>
      <c r="AC45" s="18"/>
    </row>
    <row r="46" spans="1:33" ht="16.5" customHeight="1" thickBot="1" x14ac:dyDescent="0.25">
      <c r="A46" s="209"/>
      <c r="B46" s="257"/>
      <c r="C46" s="259"/>
      <c r="D46" s="255"/>
      <c r="E46" s="221" t="s">
        <v>166</v>
      </c>
      <c r="F46" s="222"/>
      <c r="G46" s="222"/>
      <c r="H46" s="72" t="s">
        <v>131</v>
      </c>
      <c r="I46" s="193" t="s">
        <v>179</v>
      </c>
      <c r="J46" s="3"/>
      <c r="K46" s="3"/>
      <c r="L46" s="3"/>
      <c r="M46" s="12"/>
      <c r="N46" s="12"/>
      <c r="O46" s="12"/>
      <c r="P46" s="7"/>
      <c r="Q46" s="12"/>
      <c r="R46" s="94" t="s">
        <v>102</v>
      </c>
      <c r="S46" s="147" t="s">
        <v>141</v>
      </c>
      <c r="T46" s="108" t="s">
        <v>77</v>
      </c>
      <c r="U46" s="264"/>
      <c r="V46" s="259"/>
      <c r="W46" s="259"/>
      <c r="X46" s="52"/>
      <c r="Z46" s="57">
        <v>42</v>
      </c>
      <c r="AA46" s="58" t="s">
        <v>2</v>
      </c>
      <c r="AB46" s="63" t="s">
        <v>26</v>
      </c>
      <c r="AC46" s="18"/>
    </row>
    <row r="47" spans="1:33" ht="16.5" customHeight="1" thickTop="1" thickBot="1" x14ac:dyDescent="0.25">
      <c r="A47" s="67">
        <v>46</v>
      </c>
      <c r="B47" s="256" t="str">
        <f t="shared" ref="B47" si="37">VLOOKUP(A47,$Z$5:$AC$56,2,FALSE)</f>
        <v>美</v>
      </c>
      <c r="C47" s="258" t="str">
        <f>VLOOKUP(A47,$Z$5:$AC$56,3,FALSE)</f>
        <v>幕西ファイヤーズ</v>
      </c>
      <c r="D47" s="255">
        <f t="shared" si="8"/>
        <v>22</v>
      </c>
      <c r="E47" s="221" t="s">
        <v>167</v>
      </c>
      <c r="F47" s="222"/>
      <c r="G47" s="222"/>
      <c r="H47" s="180"/>
      <c r="I47" s="124" t="s">
        <v>180</v>
      </c>
      <c r="J47" s="3"/>
      <c r="K47" s="3"/>
      <c r="L47" s="3"/>
      <c r="M47" s="12"/>
      <c r="N47" s="12"/>
      <c r="O47" s="12"/>
      <c r="P47" s="7"/>
      <c r="Q47" s="171" t="s">
        <v>157</v>
      </c>
      <c r="R47" s="170" t="s">
        <v>103</v>
      </c>
      <c r="S47" s="148"/>
      <c r="T47" s="118" t="s">
        <v>88</v>
      </c>
      <c r="U47" s="263">
        <f t="shared" si="31"/>
        <v>46</v>
      </c>
      <c r="V47" s="258" t="str">
        <f>VLOOKUP(X47,$Z$5:$AB$56,3,FALSE)</f>
        <v>幕張ヒーローズ</v>
      </c>
      <c r="W47" s="258" t="str">
        <f>VLOOKUP(X47,$Z$5:$AB$151,2,FALSE)</f>
        <v>花</v>
      </c>
      <c r="X47" s="9">
        <v>15</v>
      </c>
      <c r="Z47" s="57">
        <v>43</v>
      </c>
      <c r="AA47" s="58" t="s">
        <v>2</v>
      </c>
      <c r="AB47" s="63" t="s">
        <v>34</v>
      </c>
      <c r="AC47" s="18"/>
    </row>
    <row r="48" spans="1:33" ht="16.5" customHeight="1" thickTop="1" thickBot="1" x14ac:dyDescent="0.25">
      <c r="A48" s="209"/>
      <c r="B48" s="257"/>
      <c r="C48" s="259"/>
      <c r="D48" s="255"/>
      <c r="E48" s="121" t="s">
        <v>77</v>
      </c>
      <c r="F48" s="119" t="s">
        <v>42</v>
      </c>
      <c r="G48" s="93" t="s">
        <v>94</v>
      </c>
      <c r="H48" s="180"/>
      <c r="I48" s="3"/>
      <c r="J48" s="3"/>
      <c r="K48" s="3"/>
      <c r="L48" s="3"/>
      <c r="M48" s="12"/>
      <c r="N48" s="12"/>
      <c r="O48" s="12"/>
      <c r="P48" s="12"/>
      <c r="Q48" s="172" t="s">
        <v>158</v>
      </c>
      <c r="R48" s="15"/>
      <c r="S48" s="269" t="s">
        <v>107</v>
      </c>
      <c r="T48" s="270"/>
      <c r="U48" s="264"/>
      <c r="V48" s="259"/>
      <c r="W48" s="259"/>
      <c r="Z48" s="57">
        <v>44</v>
      </c>
      <c r="AA48" s="58" t="s">
        <v>2</v>
      </c>
      <c r="AB48" s="63" t="s">
        <v>31</v>
      </c>
      <c r="AC48" s="18"/>
    </row>
    <row r="49" spans="1:41" ht="16.5" customHeight="1" thickTop="1" x14ac:dyDescent="0.2">
      <c r="A49" s="67">
        <v>37</v>
      </c>
      <c r="B49" s="256" t="str">
        <f t="shared" ref="B49" si="38">VLOOKUP(A49,$Z$5:$AC$56,2,FALSE)</f>
        <v>緑</v>
      </c>
      <c r="C49" s="258" t="str">
        <f>VLOOKUP(A49,$Z$5:$AC$56,3,FALSE)</f>
        <v>土気グリーンウエーブ</v>
      </c>
      <c r="D49" s="255">
        <f t="shared" si="8"/>
        <v>23</v>
      </c>
      <c r="E49" s="101" t="s">
        <v>82</v>
      </c>
      <c r="F49" s="3"/>
      <c r="G49" s="92" t="s">
        <v>36</v>
      </c>
      <c r="H49" s="180"/>
      <c r="I49" s="3"/>
      <c r="J49" s="3"/>
      <c r="K49" s="3"/>
      <c r="L49" s="3"/>
      <c r="M49" s="12"/>
      <c r="N49" s="12"/>
      <c r="O49" s="12"/>
      <c r="P49" s="12"/>
      <c r="Q49" s="7"/>
      <c r="R49" s="13" t="s">
        <v>127</v>
      </c>
      <c r="S49" s="143"/>
      <c r="T49" s="144" t="s">
        <v>148</v>
      </c>
      <c r="U49" s="263">
        <f t="shared" si="31"/>
        <v>47</v>
      </c>
      <c r="V49" s="258" t="str">
        <f>VLOOKUP(X49,$Z$5:$AB$56,3,FALSE)</f>
        <v>都賀の台Ｒ・都賀Ｊ・高根Ｎ</v>
      </c>
      <c r="W49" s="258" t="str">
        <f>VLOOKUP(X49,$Z$5:$AB$151,2,FALSE)</f>
        <v>若</v>
      </c>
      <c r="X49" s="9">
        <v>31</v>
      </c>
      <c r="Z49" s="57">
        <v>45</v>
      </c>
      <c r="AA49" s="58" t="s">
        <v>2</v>
      </c>
      <c r="AB49" s="63" t="s">
        <v>16</v>
      </c>
      <c r="AC49" s="18"/>
    </row>
    <row r="50" spans="1:41" ht="16.5" customHeight="1" thickBot="1" x14ac:dyDescent="0.25">
      <c r="B50" s="257"/>
      <c r="C50" s="259"/>
      <c r="D50" s="255"/>
      <c r="E50" s="189" t="s">
        <v>150</v>
      </c>
      <c r="F50" s="69"/>
      <c r="G50" s="16"/>
      <c r="H50" s="192" t="s">
        <v>177</v>
      </c>
      <c r="I50" s="3"/>
      <c r="J50" s="3"/>
      <c r="K50" s="3"/>
      <c r="L50" s="3"/>
      <c r="M50" s="12"/>
      <c r="N50" s="12"/>
      <c r="O50" s="12"/>
      <c r="P50" s="12"/>
      <c r="Q50" s="12"/>
      <c r="R50" s="15"/>
      <c r="S50" s="142"/>
      <c r="T50" s="110"/>
      <c r="U50" s="264"/>
      <c r="V50" s="259"/>
      <c r="W50" s="259"/>
      <c r="Z50" s="57">
        <v>46</v>
      </c>
      <c r="AA50" s="58" t="s">
        <v>2</v>
      </c>
      <c r="AB50" s="63" t="s">
        <v>3</v>
      </c>
      <c r="AC50" s="18"/>
    </row>
    <row r="51" spans="1:41" ht="16.5" customHeight="1" thickTop="1" thickBot="1" x14ac:dyDescent="0.25">
      <c r="A51" s="67">
        <v>11</v>
      </c>
      <c r="B51" s="251" t="str">
        <f t="shared" ref="B51" si="39">VLOOKUP(A51,$Z$5:$AC$56,2,FALSE)</f>
        <v>花</v>
      </c>
      <c r="C51" s="253" t="str">
        <f>VLOOKUP(A51,$Z$5:$AC$56,3,FALSE)</f>
        <v>花園ライオンズ</v>
      </c>
      <c r="D51" s="255">
        <f t="shared" si="8"/>
        <v>24</v>
      </c>
      <c r="E51" s="190" t="s">
        <v>163</v>
      </c>
      <c r="F51" s="89"/>
      <c r="G51" s="178" t="s">
        <v>121</v>
      </c>
      <c r="H51" s="179" t="s">
        <v>178</v>
      </c>
      <c r="I51" s="3"/>
      <c r="J51" s="3"/>
      <c r="K51" s="3"/>
      <c r="L51" s="3"/>
      <c r="M51" s="12"/>
      <c r="N51" s="12"/>
      <c r="O51" s="12"/>
      <c r="P51" s="12"/>
      <c r="Q51" s="12"/>
      <c r="R51" s="15"/>
      <c r="S51" s="142"/>
      <c r="T51" s="111"/>
      <c r="U51" s="18"/>
      <c r="W51" s="18"/>
      <c r="Z51" s="57">
        <v>47</v>
      </c>
      <c r="AA51" s="64" t="s">
        <v>29</v>
      </c>
      <c r="AB51" s="63" t="s">
        <v>12</v>
      </c>
      <c r="AC51" s="18"/>
    </row>
    <row r="52" spans="1:41" ht="16.5" customHeight="1" thickTop="1" x14ac:dyDescent="0.2">
      <c r="B52" s="252"/>
      <c r="C52" s="254"/>
      <c r="D52" s="255"/>
      <c r="F52" s="3"/>
      <c r="G52" s="14"/>
      <c r="H52" s="3"/>
      <c r="I52" s="3"/>
      <c r="J52" s="3"/>
      <c r="K52" s="3"/>
      <c r="L52" s="3"/>
      <c r="M52" s="12"/>
      <c r="N52" s="12"/>
      <c r="O52" s="12"/>
      <c r="P52" s="12"/>
      <c r="Q52" s="12"/>
      <c r="R52" s="15"/>
      <c r="S52" s="142"/>
      <c r="T52" s="111"/>
      <c r="Z52" s="65"/>
      <c r="AC52" s="18"/>
    </row>
    <row r="53" spans="1:41" ht="16.5" customHeight="1" x14ac:dyDescent="0.2">
      <c r="C53" s="8"/>
      <c r="F53" s="3"/>
      <c r="G53" s="14"/>
      <c r="H53" s="3"/>
      <c r="I53" s="3"/>
      <c r="J53" s="3"/>
      <c r="K53" s="3"/>
      <c r="L53" s="3"/>
      <c r="M53" s="12"/>
      <c r="N53" s="12"/>
      <c r="O53" s="12"/>
      <c r="P53" s="12"/>
      <c r="Q53" s="12"/>
      <c r="Z53" s="65"/>
      <c r="AC53" s="18"/>
    </row>
    <row r="54" spans="1:41" ht="15.5" customHeight="1" x14ac:dyDescent="0.25">
      <c r="A54" s="9"/>
      <c r="B54" s="260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2"/>
      <c r="T54" s="262"/>
      <c r="U54" s="81"/>
      <c r="V54" s="81"/>
      <c r="W54" s="24"/>
      <c r="Y54" s="82"/>
      <c r="Z54" s="46"/>
      <c r="AA54" s="83"/>
      <c r="AB54" s="84"/>
      <c r="AC54" s="9"/>
      <c r="AD54" s="85"/>
      <c r="AE54" s="86"/>
      <c r="AF54" s="86"/>
      <c r="AG54" s="18"/>
      <c r="AH54" s="18"/>
      <c r="AI54" s="9"/>
      <c r="AJ54" s="48"/>
      <c r="AK54" s="18"/>
      <c r="AL54" s="18"/>
      <c r="AM54" s="18"/>
      <c r="AN54" s="18"/>
      <c r="AO54" s="18"/>
    </row>
    <row r="55" spans="1:41" ht="15.5" customHeight="1" x14ac:dyDescent="0.25">
      <c r="A55" s="9"/>
      <c r="B55" s="266" t="s">
        <v>211</v>
      </c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8"/>
      <c r="T55" s="268"/>
      <c r="U55" s="268"/>
      <c r="V55" s="81"/>
      <c r="W55" s="24"/>
      <c r="Y55" s="82"/>
      <c r="Z55" s="46"/>
      <c r="AA55" s="83"/>
      <c r="AB55" s="84"/>
      <c r="AC55" s="9"/>
      <c r="AD55" s="85"/>
      <c r="AE55" s="86"/>
      <c r="AF55" s="86"/>
      <c r="AG55" s="18"/>
      <c r="AH55" s="18"/>
      <c r="AI55" s="9"/>
      <c r="AJ55" s="48"/>
      <c r="AK55" s="18"/>
      <c r="AL55" s="18"/>
      <c r="AM55" s="18"/>
      <c r="AN55" s="18"/>
      <c r="AO55" s="18"/>
    </row>
    <row r="56" spans="1:41" ht="15.5" customHeight="1" x14ac:dyDescent="0.25">
      <c r="A56" s="9"/>
      <c r="B56" s="260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2"/>
      <c r="T56" s="262"/>
      <c r="U56" s="262"/>
      <c r="V56"/>
      <c r="W56"/>
      <c r="Y56" s="82"/>
      <c r="Z56" s="46"/>
      <c r="AA56" s="83"/>
      <c r="AB56" s="84"/>
      <c r="AC56" s="9"/>
      <c r="AD56" s="85"/>
      <c r="AE56" s="86"/>
      <c r="AF56" s="86"/>
      <c r="AG56" s="18"/>
      <c r="AH56" s="18"/>
      <c r="AI56" s="9"/>
      <c r="AJ56" s="48"/>
      <c r="AK56" s="18"/>
      <c r="AL56" s="18"/>
      <c r="AM56" s="18"/>
      <c r="AN56" s="18"/>
      <c r="AO56" s="18"/>
    </row>
    <row r="57" spans="1:41" ht="15.5" customHeight="1" x14ac:dyDescent="0.25">
      <c r="B57" s="87"/>
      <c r="C57" s="260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2"/>
      <c r="U57" s="262"/>
      <c r="V57" s="262"/>
      <c r="W57"/>
      <c r="Y57" s="82"/>
      <c r="Z57" s="46"/>
      <c r="AA57" s="83"/>
      <c r="AB57" s="84"/>
      <c r="AC57" s="9"/>
      <c r="AD57" s="85"/>
      <c r="AE57" s="86"/>
      <c r="AF57" s="86"/>
      <c r="AG57" s="18"/>
      <c r="AH57" s="18"/>
      <c r="AI57" s="9"/>
      <c r="AJ57" s="48"/>
      <c r="AK57" s="18"/>
      <c r="AL57" s="18"/>
      <c r="AM57" s="18"/>
      <c r="AN57" s="18"/>
      <c r="AO57" s="18"/>
    </row>
    <row r="58" spans="1:41" s="21" customFormat="1" ht="16.5" customHeight="1" x14ac:dyDescent="0.2">
      <c r="A58" s="67"/>
      <c r="B58" s="6"/>
      <c r="C58" s="53"/>
      <c r="D58" s="248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50"/>
      <c r="Q58" s="250"/>
      <c r="R58" s="250"/>
      <c r="S58" s="250"/>
      <c r="T58" s="250"/>
      <c r="U58" s="9"/>
      <c r="V58" s="52"/>
      <c r="W58" s="9"/>
      <c r="X58" s="9"/>
      <c r="Y58" s="9"/>
      <c r="Z58" s="9"/>
      <c r="AA58" s="9"/>
      <c r="AB58" s="67"/>
      <c r="AC58" s="18"/>
      <c r="AD58" s="18"/>
      <c r="AE58" s="22"/>
      <c r="AF58" s="22"/>
      <c r="AG58" s="22"/>
    </row>
    <row r="59" spans="1:41" ht="12.65" customHeight="1" x14ac:dyDescent="0.2">
      <c r="B59" s="6"/>
      <c r="E59" s="105"/>
      <c r="F59" s="20"/>
      <c r="G59" s="81"/>
      <c r="H59" s="20"/>
      <c r="I59" s="25"/>
      <c r="J59" s="26"/>
      <c r="K59" s="42"/>
      <c r="L59" s="20"/>
      <c r="M59" s="6"/>
      <c r="N59" s="18"/>
      <c r="O59" s="6"/>
      <c r="P59" s="18"/>
      <c r="Q59" s="18"/>
      <c r="R59" s="18"/>
      <c r="S59" s="152"/>
      <c r="T59" s="112"/>
      <c r="U59" s="9"/>
      <c r="V59" s="52"/>
      <c r="W59" s="9"/>
      <c r="Y59" s="9"/>
      <c r="Z59" s="9"/>
      <c r="AB59" s="67"/>
      <c r="AC59" s="18"/>
      <c r="AD59" s="18"/>
      <c r="AE59" s="18"/>
      <c r="AF59" s="18"/>
      <c r="AG59" s="18"/>
      <c r="AH59" s="10"/>
      <c r="AI59" s="10"/>
      <c r="AJ59" s="10"/>
      <c r="AK59" s="10"/>
      <c r="AL59" s="10"/>
    </row>
    <row r="60" spans="1:41" ht="9.65" customHeight="1" x14ac:dyDescent="0.25">
      <c r="B60" s="6"/>
      <c r="Q60" s="25"/>
      <c r="R60" s="26"/>
      <c r="S60" s="153"/>
      <c r="T60" s="105"/>
      <c r="Z60" s="9"/>
      <c r="AC60" s="18"/>
      <c r="AD60" s="52"/>
      <c r="AH60" s="18"/>
      <c r="AI60" s="18"/>
      <c r="AJ60" s="48"/>
      <c r="AK60" s="18"/>
      <c r="AL60" s="18"/>
      <c r="AM60" s="18"/>
      <c r="AN60" s="18"/>
      <c r="AO60" s="18"/>
    </row>
    <row r="61" spans="1:41" ht="16.5" x14ac:dyDescent="0.25">
      <c r="Z61" s="9"/>
      <c r="AC61" s="18"/>
      <c r="AD61" s="52"/>
      <c r="AH61" s="18"/>
      <c r="AI61" s="18"/>
      <c r="AJ61" s="48"/>
      <c r="AK61" s="18"/>
      <c r="AL61" s="18"/>
      <c r="AM61" s="18"/>
      <c r="AN61" s="18"/>
      <c r="AO61" s="18"/>
    </row>
    <row r="62" spans="1:41" ht="16.5" x14ac:dyDescent="0.25">
      <c r="Z62" s="9"/>
      <c r="AC62" s="18"/>
      <c r="AD62" s="52"/>
      <c r="AH62" s="18"/>
      <c r="AI62" s="18"/>
      <c r="AJ62" s="48"/>
      <c r="AK62" s="18"/>
      <c r="AL62" s="18"/>
      <c r="AM62" s="18"/>
      <c r="AN62" s="18"/>
      <c r="AO62" s="18"/>
    </row>
    <row r="63" spans="1:41" ht="9.65" customHeight="1" x14ac:dyDescent="0.2">
      <c r="Z63" s="66"/>
      <c r="AC63" s="18"/>
    </row>
    <row r="64" spans="1:41" ht="9.65" customHeight="1" x14ac:dyDescent="0.2">
      <c r="AC64" s="18"/>
    </row>
    <row r="65" spans="29:29" ht="9.65" customHeight="1" x14ac:dyDescent="0.2">
      <c r="AC65" s="18"/>
    </row>
    <row r="66" spans="29:29" ht="9.65" customHeight="1" x14ac:dyDescent="0.2">
      <c r="AC66" s="18"/>
    </row>
    <row r="67" spans="29:29" ht="9.65" customHeight="1" x14ac:dyDescent="0.2">
      <c r="AC67" s="18"/>
    </row>
    <row r="93" spans="26:26" x14ac:dyDescent="0.2">
      <c r="Z93" s="66"/>
    </row>
    <row r="94" spans="26:26" x14ac:dyDescent="0.2">
      <c r="Z94" s="66"/>
    </row>
    <row r="95" spans="26:26" x14ac:dyDescent="0.2">
      <c r="Z95" s="66"/>
    </row>
    <row r="96" spans="26:26" x14ac:dyDescent="0.2">
      <c r="Z96" s="66"/>
    </row>
    <row r="97" spans="26:26" x14ac:dyDescent="0.2">
      <c r="Z97" s="66"/>
    </row>
    <row r="98" spans="26:26" x14ac:dyDescent="0.2">
      <c r="Z98" s="66"/>
    </row>
  </sheetData>
  <mergeCells count="207">
    <mergeCell ref="F1:S1"/>
    <mergeCell ref="T2:V2"/>
    <mergeCell ref="B5:B6"/>
    <mergeCell ref="C5:C6"/>
    <mergeCell ref="D5:D6"/>
    <mergeCell ref="U5:U6"/>
    <mergeCell ref="V5:V6"/>
    <mergeCell ref="B9:B10"/>
    <mergeCell ref="C9:C10"/>
    <mergeCell ref="D9:D10"/>
    <mergeCell ref="U9:U10"/>
    <mergeCell ref="V9:V10"/>
    <mergeCell ref="W9:W10"/>
    <mergeCell ref="W5:W6"/>
    <mergeCell ref="S6:T6"/>
    <mergeCell ref="B7:B8"/>
    <mergeCell ref="C7:C8"/>
    <mergeCell ref="D7:D8"/>
    <mergeCell ref="U7:U8"/>
    <mergeCell ref="V7:V8"/>
    <mergeCell ref="W7:W8"/>
    <mergeCell ref="E10:G10"/>
    <mergeCell ref="AF11:AF12"/>
    <mergeCell ref="AG11:AG12"/>
    <mergeCell ref="B13:B14"/>
    <mergeCell ref="C13:C14"/>
    <mergeCell ref="D13:D14"/>
    <mergeCell ref="U13:U14"/>
    <mergeCell ref="V13:V14"/>
    <mergeCell ref="W13:W14"/>
    <mergeCell ref="S14:T14"/>
    <mergeCell ref="B11:B12"/>
    <mergeCell ref="C11:C12"/>
    <mergeCell ref="D11:D12"/>
    <mergeCell ref="U11:U12"/>
    <mergeCell ref="V11:V12"/>
    <mergeCell ref="W11:W12"/>
    <mergeCell ref="E11:G11"/>
    <mergeCell ref="B17:B18"/>
    <mergeCell ref="C17:C18"/>
    <mergeCell ref="D17:D18"/>
    <mergeCell ref="U17:U18"/>
    <mergeCell ref="V17:V18"/>
    <mergeCell ref="W17:W18"/>
    <mergeCell ref="S18:T18"/>
    <mergeCell ref="B15:B16"/>
    <mergeCell ref="C15:C16"/>
    <mergeCell ref="D15:D16"/>
    <mergeCell ref="U15:U16"/>
    <mergeCell ref="V15:V16"/>
    <mergeCell ref="W15:W16"/>
    <mergeCell ref="E16:H16"/>
    <mergeCell ref="E17:H17"/>
    <mergeCell ref="P16:T16"/>
    <mergeCell ref="P17:T17"/>
    <mergeCell ref="W19:W20"/>
    <mergeCell ref="K20:N20"/>
    <mergeCell ref="B21:B22"/>
    <mergeCell ref="C21:C22"/>
    <mergeCell ref="D21:D22"/>
    <mergeCell ref="K21:N21"/>
    <mergeCell ref="U21:U22"/>
    <mergeCell ref="V21:V22"/>
    <mergeCell ref="W21:W22"/>
    <mergeCell ref="K22:N22"/>
    <mergeCell ref="B19:B20"/>
    <mergeCell ref="C19:C20"/>
    <mergeCell ref="D19:D20"/>
    <mergeCell ref="U19:U20"/>
    <mergeCell ref="V19:V20"/>
    <mergeCell ref="E22:G22"/>
    <mergeCell ref="B27:B28"/>
    <mergeCell ref="C27:C28"/>
    <mergeCell ref="D27:D28"/>
    <mergeCell ref="K27:N27"/>
    <mergeCell ref="U27:U28"/>
    <mergeCell ref="W23:W24"/>
    <mergeCell ref="K24:N24"/>
    <mergeCell ref="B25:B26"/>
    <mergeCell ref="C25:C26"/>
    <mergeCell ref="D25:D26"/>
    <mergeCell ref="K25:N25"/>
    <mergeCell ref="U25:U26"/>
    <mergeCell ref="V25:V26"/>
    <mergeCell ref="W25:W26"/>
    <mergeCell ref="K26:N26"/>
    <mergeCell ref="B23:B24"/>
    <mergeCell ref="C23:C24"/>
    <mergeCell ref="D23:D24"/>
    <mergeCell ref="K23:N23"/>
    <mergeCell ref="U23:U24"/>
    <mergeCell ref="V23:V24"/>
    <mergeCell ref="V27:V28"/>
    <mergeCell ref="W27:W28"/>
    <mergeCell ref="E23:G23"/>
    <mergeCell ref="B33:B34"/>
    <mergeCell ref="C33:C34"/>
    <mergeCell ref="D33:D34"/>
    <mergeCell ref="U33:U34"/>
    <mergeCell ref="V33:V34"/>
    <mergeCell ref="W33:W34"/>
    <mergeCell ref="K34:N34"/>
    <mergeCell ref="S30:T30"/>
    <mergeCell ref="B31:B32"/>
    <mergeCell ref="C31:C32"/>
    <mergeCell ref="D31:D32"/>
    <mergeCell ref="U31:U32"/>
    <mergeCell ref="V31:V32"/>
    <mergeCell ref="B29:B30"/>
    <mergeCell ref="C29:C30"/>
    <mergeCell ref="D29:D30"/>
    <mergeCell ref="K29:N29"/>
    <mergeCell ref="U29:U30"/>
    <mergeCell ref="V29:V30"/>
    <mergeCell ref="W29:W30"/>
    <mergeCell ref="W31:W32"/>
    <mergeCell ref="E34:G34"/>
    <mergeCell ref="E29:I29"/>
    <mergeCell ref="O29:T29"/>
    <mergeCell ref="W35:W36"/>
    <mergeCell ref="K36:N36"/>
    <mergeCell ref="S36:T36"/>
    <mergeCell ref="B37:B38"/>
    <mergeCell ref="C37:C38"/>
    <mergeCell ref="D37:D38"/>
    <mergeCell ref="K37:N37"/>
    <mergeCell ref="U37:U38"/>
    <mergeCell ref="V37:V38"/>
    <mergeCell ref="W37:W38"/>
    <mergeCell ref="B35:B36"/>
    <mergeCell ref="C35:C36"/>
    <mergeCell ref="D35:D36"/>
    <mergeCell ref="K35:N35"/>
    <mergeCell ref="U35:U36"/>
    <mergeCell ref="V35:V36"/>
    <mergeCell ref="E35:G35"/>
    <mergeCell ref="P38:T38"/>
    <mergeCell ref="U43:U44"/>
    <mergeCell ref="V43:V44"/>
    <mergeCell ref="W43:W44"/>
    <mergeCell ref="K38:N38"/>
    <mergeCell ref="B39:B40"/>
    <mergeCell ref="C39:C40"/>
    <mergeCell ref="D39:D40"/>
    <mergeCell ref="K39:N39"/>
    <mergeCell ref="U39:U40"/>
    <mergeCell ref="V39:V40"/>
    <mergeCell ref="W39:W40"/>
    <mergeCell ref="E40:H40"/>
    <mergeCell ref="E41:H41"/>
    <mergeCell ref="P39:T39"/>
    <mergeCell ref="W49:W50"/>
    <mergeCell ref="B47:B48"/>
    <mergeCell ref="C47:C48"/>
    <mergeCell ref="D47:D48"/>
    <mergeCell ref="U47:U48"/>
    <mergeCell ref="V47:V48"/>
    <mergeCell ref="W47:W48"/>
    <mergeCell ref="S48:T48"/>
    <mergeCell ref="S40:T40"/>
    <mergeCell ref="B41:B42"/>
    <mergeCell ref="C41:C42"/>
    <mergeCell ref="D41:D42"/>
    <mergeCell ref="U41:U42"/>
    <mergeCell ref="V41:V42"/>
    <mergeCell ref="W41:W42"/>
    <mergeCell ref="B45:B46"/>
    <mergeCell ref="C45:C46"/>
    <mergeCell ref="D45:D46"/>
    <mergeCell ref="U45:U46"/>
    <mergeCell ref="V45:V46"/>
    <mergeCell ref="W45:W46"/>
    <mergeCell ref="B43:B44"/>
    <mergeCell ref="C43:C44"/>
    <mergeCell ref="D43:D44"/>
    <mergeCell ref="D58:T58"/>
    <mergeCell ref="B51:B52"/>
    <mergeCell ref="C51:C52"/>
    <mergeCell ref="D51:D52"/>
    <mergeCell ref="B49:B50"/>
    <mergeCell ref="C49:C50"/>
    <mergeCell ref="D49:D50"/>
    <mergeCell ref="C57:V57"/>
    <mergeCell ref="U49:U50"/>
    <mergeCell ref="V49:V50"/>
    <mergeCell ref="B54:T54"/>
    <mergeCell ref="B55:U55"/>
    <mergeCell ref="B56:U56"/>
    <mergeCell ref="K18:N18"/>
    <mergeCell ref="K19:N19"/>
    <mergeCell ref="E46:G46"/>
    <mergeCell ref="E47:G47"/>
    <mergeCell ref="R10:T10"/>
    <mergeCell ref="R11:T11"/>
    <mergeCell ref="R22:T22"/>
    <mergeCell ref="R23:T23"/>
    <mergeCell ref="R34:T34"/>
    <mergeCell ref="R35:T35"/>
    <mergeCell ref="R44:T44"/>
    <mergeCell ref="R45:T45"/>
    <mergeCell ref="S41:T41"/>
    <mergeCell ref="K28:N28"/>
    <mergeCell ref="S26:T26"/>
    <mergeCell ref="E28:I28"/>
    <mergeCell ref="O28:T28"/>
    <mergeCell ref="K32:N32"/>
    <mergeCell ref="K33:N33"/>
  </mergeCells>
  <phoneticPr fontId="2"/>
  <pageMargins left="0.25" right="0.25" top="0.75" bottom="0.75" header="0.3" footer="0.3"/>
  <pageSetup paperSize="9" scale="80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Ⅱ部 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owner</cp:lastModifiedBy>
  <cp:lastPrinted>2023-08-05T00:24:42Z</cp:lastPrinted>
  <dcterms:created xsi:type="dcterms:W3CDTF">2018-06-09T14:02:52Z</dcterms:created>
  <dcterms:modified xsi:type="dcterms:W3CDTF">2023-11-12T10:29:25Z</dcterms:modified>
</cp:coreProperties>
</file>