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record\"/>
    </mc:Choice>
  </mc:AlternateContent>
  <xr:revisionPtr revIDLastSave="0" documentId="8_{2776594D-5909-46C1-8539-358A99F4D49C}" xr6:coauthVersionLast="47" xr6:coauthVersionMax="47" xr10:uidLastSave="{00000000-0000-0000-0000-000000000000}"/>
  <bookViews>
    <workbookView xWindow="-110" yWindow="-110" windowWidth="19420" windowHeight="11020" xr2:uid="{6BD0F8D4-AC94-41B8-8E50-95A07A6A5A38}"/>
  </bookViews>
  <sheets>
    <sheet name="Ⅱ部 " sheetId="1" r:id="rId1"/>
  </sheets>
  <externalReferences>
    <externalReference r:id="rId2"/>
  </externalReferences>
  <definedNames>
    <definedName name="_xlnm.Print_Area" localSheetId="0">'Ⅱ部 '!$A$1:$AL$60</definedName>
    <definedName name="新参加チーム">[1]辞書!$B$11:$J$225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W49" i="1"/>
  <c r="V49" i="1"/>
  <c r="C49" i="1"/>
  <c r="B49" i="1"/>
  <c r="W47" i="1"/>
  <c r="V47" i="1"/>
  <c r="C47" i="1"/>
  <c r="B47" i="1"/>
  <c r="W45" i="1"/>
  <c r="V45" i="1"/>
  <c r="C45" i="1"/>
  <c r="B45" i="1"/>
  <c r="W43" i="1"/>
  <c r="V43" i="1"/>
  <c r="C43" i="1"/>
  <c r="B43" i="1"/>
  <c r="W41" i="1"/>
  <c r="V41" i="1"/>
  <c r="C41" i="1"/>
  <c r="B41" i="1"/>
  <c r="W39" i="1"/>
  <c r="V39" i="1"/>
  <c r="B39" i="1"/>
  <c r="W37" i="1"/>
  <c r="V37" i="1"/>
  <c r="C37" i="1"/>
  <c r="B37" i="1"/>
  <c r="W35" i="1"/>
  <c r="V35" i="1"/>
  <c r="C35" i="1"/>
  <c r="B35" i="1"/>
  <c r="W33" i="1"/>
  <c r="V33" i="1"/>
  <c r="C33" i="1"/>
  <c r="B33" i="1"/>
  <c r="W31" i="1"/>
  <c r="V31" i="1"/>
  <c r="C31" i="1"/>
  <c r="B31" i="1"/>
  <c r="W29" i="1"/>
  <c r="V29" i="1"/>
  <c r="C29" i="1"/>
  <c r="B29" i="1"/>
  <c r="W27" i="1"/>
  <c r="V27" i="1"/>
  <c r="C27" i="1"/>
  <c r="B27" i="1"/>
  <c r="W25" i="1"/>
  <c r="V25" i="1"/>
  <c r="C25" i="1"/>
  <c r="B25" i="1"/>
  <c r="W23" i="1"/>
  <c r="V23" i="1"/>
  <c r="C23" i="1"/>
  <c r="B23" i="1"/>
  <c r="W21" i="1"/>
  <c r="V21" i="1"/>
  <c r="C21" i="1"/>
  <c r="B21" i="1"/>
  <c r="W19" i="1"/>
  <c r="V19" i="1"/>
  <c r="C19" i="1"/>
  <c r="B19" i="1"/>
  <c r="W17" i="1"/>
  <c r="V17" i="1"/>
  <c r="C17" i="1"/>
  <c r="B17" i="1"/>
  <c r="W15" i="1"/>
  <c r="V15" i="1"/>
  <c r="C15" i="1"/>
  <c r="B15" i="1"/>
  <c r="W13" i="1"/>
  <c r="V13" i="1"/>
  <c r="C13" i="1"/>
  <c r="B13" i="1"/>
  <c r="W11" i="1"/>
  <c r="V11" i="1"/>
  <c r="C11" i="1"/>
  <c r="B11" i="1"/>
  <c r="W9" i="1"/>
  <c r="V9" i="1"/>
  <c r="C9" i="1"/>
  <c r="B9" i="1"/>
  <c r="W7" i="1"/>
  <c r="V7" i="1"/>
  <c r="U7" i="1"/>
  <c r="U9" i="1" s="1"/>
  <c r="U11" i="1" s="1"/>
  <c r="U13" i="1" s="1"/>
  <c r="U15" i="1" s="1"/>
  <c r="U17" i="1" s="1"/>
  <c r="U19" i="1" s="1"/>
  <c r="U21" i="1" s="1"/>
  <c r="U23" i="1" s="1"/>
  <c r="U25" i="1" s="1"/>
  <c r="U27" i="1" s="1"/>
  <c r="U29" i="1" s="1"/>
  <c r="U31" i="1" s="1"/>
  <c r="U33" i="1" s="1"/>
  <c r="U35" i="1" s="1"/>
  <c r="U37" i="1" s="1"/>
  <c r="U39" i="1" s="1"/>
  <c r="U41" i="1" s="1"/>
  <c r="U43" i="1" s="1"/>
  <c r="U45" i="1" s="1"/>
  <c r="U47" i="1" s="1"/>
  <c r="U49" i="1" s="1"/>
  <c r="D7" i="1"/>
  <c r="D9" i="1" s="1"/>
  <c r="D11" i="1" s="1"/>
  <c r="D13" i="1" s="1"/>
  <c r="D15" i="1" s="1"/>
  <c r="D17" i="1" s="1"/>
  <c r="D19" i="1" s="1"/>
  <c r="D21" i="1" s="1"/>
  <c r="D23" i="1" s="1"/>
  <c r="D25" i="1" s="1"/>
  <c r="D27" i="1" s="1"/>
  <c r="D29" i="1" s="1"/>
  <c r="D31" i="1" s="1"/>
  <c r="D33" i="1" s="1"/>
  <c r="D35" i="1" s="1"/>
  <c r="D37" i="1" s="1"/>
  <c r="D39" i="1" s="1"/>
  <c r="D41" i="1" s="1"/>
  <c r="D43" i="1" s="1"/>
  <c r="D45" i="1" s="1"/>
  <c r="D47" i="1" s="1"/>
  <c r="D49" i="1" s="1"/>
  <c r="C7" i="1"/>
  <c r="B7" i="1"/>
  <c r="W5" i="1"/>
  <c r="V5" i="1"/>
  <c r="C5" i="1"/>
  <c r="B5" i="1"/>
</calcChain>
</file>

<file path=xl/sharedStrings.xml><?xml version="1.0" encoding="utf-8"?>
<sst xmlns="http://schemas.openxmlformats.org/spreadsheetml/2006/main" count="336" uniqueCount="242">
  <si>
    <t>第４８回千葉市秋季中央大会</t>
    <phoneticPr fontId="9"/>
  </si>
  <si>
    <t>Ⅱ部</t>
    <phoneticPr fontId="9"/>
  </si>
  <si>
    <t>二部</t>
    <phoneticPr fontId="9"/>
  </si>
  <si>
    <t>中</t>
  </si>
  <si>
    <t>今井ジュニアビーバーズ</t>
    <phoneticPr fontId="20"/>
  </si>
  <si>
    <t>院内イーグルス</t>
  </si>
  <si>
    <t>１５</t>
    <phoneticPr fontId="5"/>
  </si>
  <si>
    <t>２３</t>
    <phoneticPr fontId="5"/>
  </si>
  <si>
    <t>生浜ヤンキース</t>
  </si>
  <si>
    <t>大森フライヤーズ</t>
  </si>
  <si>
    <t>ミヤコリトルベアーズ</t>
  </si>
  <si>
    <t>３１</t>
    <phoneticPr fontId="5"/>
  </si>
  <si>
    <t>３５</t>
    <phoneticPr fontId="5"/>
  </si>
  <si>
    <t>新宿マリナーズ</t>
  </si>
  <si>
    <t>花輪ユナイト</t>
    <rPh sb="0" eb="2">
      <t>ハナワ</t>
    </rPh>
    <phoneticPr fontId="5"/>
  </si>
  <si>
    <t>花</t>
    <phoneticPr fontId="5"/>
  </si>
  <si>
    <t>検見川クラブ</t>
    <rPh sb="0" eb="3">
      <t>ケミガワ</t>
    </rPh>
    <phoneticPr fontId="9"/>
  </si>
  <si>
    <t>武石ブルーサンダー</t>
    <rPh sb="0" eb="2">
      <t>タケイシ</t>
    </rPh>
    <phoneticPr fontId="9"/>
  </si>
  <si>
    <t>１６</t>
    <phoneticPr fontId="5"/>
  </si>
  <si>
    <t>２４</t>
    <phoneticPr fontId="5"/>
  </si>
  <si>
    <t>花</t>
  </si>
  <si>
    <t>花園ライオンズ</t>
    <rPh sb="0" eb="2">
      <t>ハナゾノ</t>
    </rPh>
    <phoneticPr fontId="9"/>
  </si>
  <si>
    <t>花見川ツインズ</t>
    <rPh sb="0" eb="3">
      <t>ハナミガワ</t>
    </rPh>
    <phoneticPr fontId="9"/>
  </si>
  <si>
    <t>３９</t>
    <phoneticPr fontId="5"/>
  </si>
  <si>
    <t>４１</t>
    <phoneticPr fontId="5"/>
  </si>
  <si>
    <t>花見川ヒューガーズ</t>
    <rPh sb="0" eb="3">
      <t>ハナミガワ</t>
    </rPh>
    <phoneticPr fontId="9"/>
  </si>
  <si>
    <t>幕張昆陽クラブ</t>
    <rPh sb="0" eb="2">
      <t>マクハリ</t>
    </rPh>
    <rPh sb="2" eb="4">
      <t>コンヨウ</t>
    </rPh>
    <phoneticPr fontId="9"/>
  </si>
  <si>
    <t>１７</t>
    <phoneticPr fontId="5"/>
  </si>
  <si>
    <t>幕張ヒーローズ</t>
    <rPh sb="0" eb="2">
      <t>マクハリ</t>
    </rPh>
    <phoneticPr fontId="9"/>
  </si>
  <si>
    <t>２５</t>
    <phoneticPr fontId="5"/>
  </si>
  <si>
    <t>稲</t>
    <phoneticPr fontId="5"/>
  </si>
  <si>
    <t>穴川タイガース</t>
  </si>
  <si>
    <t>稲丘ベアーズ</t>
  </si>
  <si>
    <t>３２</t>
    <phoneticPr fontId="5"/>
  </si>
  <si>
    <t>いなげパイレーツ</t>
  </si>
  <si>
    <t>３６</t>
    <phoneticPr fontId="5"/>
  </si>
  <si>
    <t>小中台ＪＢＣ</t>
    <phoneticPr fontId="5"/>
  </si>
  <si>
    <t>山王ドジャーズ</t>
  </si>
  <si>
    <t>１８</t>
    <phoneticPr fontId="5"/>
  </si>
  <si>
    <t>園生わかば</t>
  </si>
  <si>
    <t>稲</t>
  </si>
  <si>
    <t>天台バッファローズ</t>
  </si>
  <si>
    <t>４３</t>
    <phoneticPr fontId="5"/>
  </si>
  <si>
    <t>４４</t>
    <phoneticPr fontId="5"/>
  </si>
  <si>
    <t>２６</t>
    <phoneticPr fontId="5"/>
  </si>
  <si>
    <t>緑町レッドイーグルス</t>
  </si>
  <si>
    <t>宮野木ビーバーズ</t>
  </si>
  <si>
    <t>ヤングジャイアンツ</t>
    <phoneticPr fontId="9"/>
  </si>
  <si>
    <t>１９</t>
    <phoneticPr fontId="5"/>
  </si>
  <si>
    <t>わかしおタイガース</t>
  </si>
  <si>
    <t>若</t>
    <phoneticPr fontId="5"/>
  </si>
  <si>
    <t>愛生グレート</t>
    <rPh sb="0" eb="1">
      <t>アイ</t>
    </rPh>
    <rPh sb="1" eb="2">
      <t>オイ</t>
    </rPh>
    <phoneticPr fontId="5"/>
  </si>
  <si>
    <t>２７</t>
    <phoneticPr fontId="5"/>
  </si>
  <si>
    <t>若</t>
  </si>
  <si>
    <t>小倉台ライガース</t>
    <rPh sb="0" eb="3">
      <t>オグラダイ</t>
    </rPh>
    <phoneticPr fontId="5"/>
  </si>
  <si>
    <t>３３</t>
    <phoneticPr fontId="5"/>
  </si>
  <si>
    <t>桜木ライオンズ</t>
    <rPh sb="0" eb="2">
      <t>サクラギ</t>
    </rPh>
    <phoneticPr fontId="5"/>
  </si>
  <si>
    <t>３７</t>
    <phoneticPr fontId="5"/>
  </si>
  <si>
    <t>千城台レッドシャーク</t>
    <rPh sb="0" eb="3">
      <t>チシロダイ</t>
    </rPh>
    <phoneticPr fontId="5"/>
  </si>
  <si>
    <t>都賀ジャガーズ</t>
    <rPh sb="0" eb="2">
      <t>ツガ</t>
    </rPh>
    <phoneticPr fontId="5"/>
  </si>
  <si>
    <t>都賀の台ＲＷ・高根ＮＳ・みつわ台Ｈ</t>
    <rPh sb="0" eb="2">
      <t>ツガ</t>
    </rPh>
    <rPh sb="3" eb="4">
      <t>ダイ</t>
    </rPh>
    <rPh sb="7" eb="9">
      <t>タカネ</t>
    </rPh>
    <rPh sb="15" eb="16">
      <t>ダイ</t>
    </rPh>
    <phoneticPr fontId="5"/>
  </si>
  <si>
    <t>２０</t>
    <phoneticPr fontId="5"/>
  </si>
  <si>
    <t>２８</t>
    <phoneticPr fontId="5"/>
  </si>
  <si>
    <t>みつわ台スラッガーズ</t>
    <rPh sb="3" eb="4">
      <t>ダイ</t>
    </rPh>
    <phoneticPr fontId="5"/>
  </si>
  <si>
    <t>緑</t>
  </si>
  <si>
    <t>あすみが丘コスモスキッド</t>
    <rPh sb="4" eb="5">
      <t>オカ</t>
    </rPh>
    <phoneticPr fontId="5"/>
  </si>
  <si>
    <t>４０</t>
    <phoneticPr fontId="5"/>
  </si>
  <si>
    <t>４２</t>
    <phoneticPr fontId="5"/>
  </si>
  <si>
    <t>あすみが丘ゴールデンスターズ</t>
    <rPh sb="4" eb="5">
      <t>オカ</t>
    </rPh>
    <phoneticPr fontId="5"/>
  </si>
  <si>
    <t>有吉メッツ</t>
    <rPh sb="0" eb="2">
      <t>アリヨシ</t>
    </rPh>
    <phoneticPr fontId="5"/>
  </si>
  <si>
    <t>泉谷メッツ</t>
    <rPh sb="0" eb="2">
      <t>イズミヤ</t>
    </rPh>
    <phoneticPr fontId="5"/>
  </si>
  <si>
    <t>２１</t>
    <phoneticPr fontId="5"/>
  </si>
  <si>
    <t>２９</t>
    <phoneticPr fontId="5"/>
  </si>
  <si>
    <t>緑</t>
    <phoneticPr fontId="5"/>
  </si>
  <si>
    <t>土気グリーンウエーブ</t>
    <rPh sb="0" eb="2">
      <t>トケ</t>
    </rPh>
    <phoneticPr fontId="5"/>
  </si>
  <si>
    <t>平川ファイターズ</t>
    <rPh sb="0" eb="2">
      <t>ヒラカワ</t>
    </rPh>
    <phoneticPr fontId="5"/>
  </si>
  <si>
    <t>誉田ベアーズ</t>
    <rPh sb="0" eb="2">
      <t>ホンダ</t>
    </rPh>
    <phoneticPr fontId="5"/>
  </si>
  <si>
    <t>３４</t>
    <phoneticPr fontId="5"/>
  </si>
  <si>
    <t>３８</t>
    <phoneticPr fontId="5"/>
  </si>
  <si>
    <t>美</t>
  </si>
  <si>
    <t>幸町リトルインデｲアンズ</t>
  </si>
  <si>
    <t>高洲コンドルス</t>
  </si>
  <si>
    <t>真砂シーホークス</t>
  </si>
  <si>
    <t>磯辺シャークス</t>
  </si>
  <si>
    <t>２２</t>
    <phoneticPr fontId="5"/>
  </si>
  <si>
    <t>３０</t>
    <phoneticPr fontId="5"/>
  </si>
  <si>
    <t>磯辺シーグルス</t>
  </si>
  <si>
    <t>美</t>
    <rPh sb="0" eb="1">
      <t>ミ</t>
    </rPh>
    <phoneticPr fontId="5"/>
  </si>
  <si>
    <t>磯辺トータス</t>
  </si>
  <si>
    <t>幕西ファイヤーズ</t>
  </si>
  <si>
    <t>１</t>
    <phoneticPr fontId="5"/>
  </si>
  <si>
    <t>２</t>
    <phoneticPr fontId="5"/>
  </si>
  <si>
    <t>３</t>
    <phoneticPr fontId="5"/>
  </si>
  <si>
    <t>４</t>
    <phoneticPr fontId="5"/>
  </si>
  <si>
    <t>５</t>
    <phoneticPr fontId="5"/>
  </si>
  <si>
    <t>６</t>
    <phoneticPr fontId="5"/>
  </si>
  <si>
    <t>７</t>
    <phoneticPr fontId="5"/>
  </si>
  <si>
    <t>８</t>
    <phoneticPr fontId="5"/>
  </si>
  <si>
    <t>９</t>
    <phoneticPr fontId="5"/>
  </si>
  <si>
    <t>１０</t>
    <phoneticPr fontId="5"/>
  </si>
  <si>
    <t>１１</t>
    <phoneticPr fontId="5"/>
  </si>
  <si>
    <t>１２</t>
    <phoneticPr fontId="5"/>
  </si>
  <si>
    <t>１３</t>
    <phoneticPr fontId="5"/>
  </si>
  <si>
    <t>１４</t>
    <phoneticPr fontId="5"/>
  </si>
  <si>
    <t>８／２５(日)</t>
    <rPh sb="4" eb="7">
      <t>ニチ</t>
    </rPh>
    <phoneticPr fontId="5"/>
  </si>
  <si>
    <t>フクアリ１②１５：００</t>
    <phoneticPr fontId="5"/>
  </si>
  <si>
    <t>青葉①１０：３０</t>
    <rPh sb="0" eb="2">
      <t>アオバ</t>
    </rPh>
    <phoneticPr fontId="5"/>
  </si>
  <si>
    <t>青葉②１５：００</t>
    <rPh sb="0" eb="2">
      <t>アオバ</t>
    </rPh>
    <phoneticPr fontId="5"/>
  </si>
  <si>
    <t>古市場①１０：３０</t>
    <rPh sb="0" eb="3">
      <t>フルイチバ</t>
    </rPh>
    <phoneticPr fontId="5"/>
  </si>
  <si>
    <t>古市場②１５：００</t>
    <rPh sb="0" eb="3">
      <t>フルイチバ</t>
    </rPh>
    <phoneticPr fontId="5"/>
  </si>
  <si>
    <t>海浜Ｂ①１０：３０</t>
    <rPh sb="0" eb="2">
      <t>カイヒン</t>
    </rPh>
    <phoneticPr fontId="5"/>
  </si>
  <si>
    <t>フクアリ２②１５：００</t>
    <phoneticPr fontId="5"/>
  </si>
  <si>
    <t>フクアリ４①１０：３０</t>
    <phoneticPr fontId="5"/>
  </si>
  <si>
    <t>フクアリ４②１５：００</t>
    <phoneticPr fontId="5"/>
  </si>
  <si>
    <t>海浜Ａ①１０：３０</t>
    <rPh sb="0" eb="2">
      <t>カイヒン</t>
    </rPh>
    <phoneticPr fontId="5"/>
  </si>
  <si>
    <t>海浜Ａ②１５：００</t>
    <rPh sb="0" eb="2">
      <t>カイヒン</t>
    </rPh>
    <phoneticPr fontId="5"/>
  </si>
  <si>
    <t>フクアリ１①１０：３０</t>
    <phoneticPr fontId="5"/>
  </si>
  <si>
    <t>フクアリ２①１０：３０</t>
    <phoneticPr fontId="5"/>
  </si>
  <si>
    <t>海浜Ｂ②１５：００</t>
    <rPh sb="0" eb="2">
      <t>カイヒン</t>
    </rPh>
    <phoneticPr fontId="5"/>
  </si>
  <si>
    <t>宮野木②１０：３０</t>
    <rPh sb="0" eb="3">
      <t>ミヤノギ</t>
    </rPh>
    <phoneticPr fontId="5"/>
  </si>
  <si>
    <t>宮野木③１５：００</t>
    <rPh sb="0" eb="3">
      <t>ミヤノギ</t>
    </rPh>
    <phoneticPr fontId="5"/>
  </si>
  <si>
    <t>２</t>
    <phoneticPr fontId="5"/>
  </si>
  <si>
    <t>１３</t>
    <phoneticPr fontId="5"/>
  </si>
  <si>
    <t>５</t>
    <phoneticPr fontId="5"/>
  </si>
  <si>
    <t>４</t>
    <phoneticPr fontId="5"/>
  </si>
  <si>
    <t>６</t>
    <phoneticPr fontId="5"/>
  </si>
  <si>
    <t>８</t>
    <phoneticPr fontId="5"/>
  </si>
  <si>
    <t>０</t>
    <phoneticPr fontId="5"/>
  </si>
  <si>
    <t>２７</t>
    <phoneticPr fontId="5"/>
  </si>
  <si>
    <t>９</t>
    <phoneticPr fontId="5"/>
  </si>
  <si>
    <t>１</t>
    <phoneticPr fontId="5"/>
  </si>
  <si>
    <t>７</t>
    <phoneticPr fontId="5"/>
  </si>
  <si>
    <t>７ｰ１</t>
    <phoneticPr fontId="5"/>
  </si>
  <si>
    <t>７ｰ②</t>
    <phoneticPr fontId="5"/>
  </si>
  <si>
    <t>１７</t>
    <phoneticPr fontId="5"/>
  </si>
  <si>
    <t>１１</t>
    <phoneticPr fontId="5"/>
  </si>
  <si>
    <t>１５</t>
    <phoneticPr fontId="5"/>
  </si>
  <si>
    <t>９‐③</t>
    <phoneticPr fontId="5"/>
  </si>
  <si>
    <t>９-2</t>
    <phoneticPr fontId="5"/>
  </si>
  <si>
    <t>３</t>
    <phoneticPr fontId="5"/>
  </si>
  <si>
    <t>１２</t>
    <phoneticPr fontId="5"/>
  </si>
  <si>
    <t>９／１4(土)</t>
    <rPh sb="5" eb="6">
      <t>ド</t>
    </rPh>
    <phoneticPr fontId="5"/>
  </si>
  <si>
    <t>９／１4(土)</t>
    <phoneticPr fontId="5"/>
  </si>
  <si>
    <t>９／１６(祝・(月)</t>
    <rPh sb="5" eb="6">
      <t>シュク</t>
    </rPh>
    <rPh sb="7" eb="10">
      <t>ゲツ</t>
    </rPh>
    <phoneticPr fontId="5"/>
  </si>
  <si>
    <t>こてはし①</t>
    <phoneticPr fontId="5"/>
  </si>
  <si>
    <t>こてはし②</t>
    <phoneticPr fontId="5"/>
  </si>
  <si>
    <t>こてはし③</t>
    <phoneticPr fontId="5"/>
  </si>
  <si>
    <t>みつわ台①</t>
    <rPh sb="3" eb="4">
      <t>ダイ</t>
    </rPh>
    <phoneticPr fontId="5"/>
  </si>
  <si>
    <t>フクアリ１①</t>
    <phoneticPr fontId="5"/>
  </si>
  <si>
    <t>フクアリ１②</t>
    <phoneticPr fontId="5"/>
  </si>
  <si>
    <t>フクアリ１③</t>
    <phoneticPr fontId="5"/>
  </si>
  <si>
    <t>フクアリ２①</t>
    <phoneticPr fontId="5"/>
  </si>
  <si>
    <t>フクアリ２②</t>
    <phoneticPr fontId="5"/>
  </si>
  <si>
    <t>フクアリ２③</t>
    <phoneticPr fontId="5"/>
  </si>
  <si>
    <t>フクアリ３①</t>
    <phoneticPr fontId="5"/>
  </si>
  <si>
    <t>フクアリ３②</t>
    <phoneticPr fontId="5"/>
  </si>
  <si>
    <t>フクアリ３③</t>
    <phoneticPr fontId="5"/>
  </si>
  <si>
    <t>海浜Ｂ③</t>
    <rPh sb="0" eb="3">
      <t>カイヒンb</t>
    </rPh>
    <phoneticPr fontId="5"/>
  </si>
  <si>
    <t>５</t>
    <phoneticPr fontId="5"/>
  </si>
  <si>
    <t>２５</t>
    <phoneticPr fontId="5"/>
  </si>
  <si>
    <t>０</t>
    <phoneticPr fontId="5"/>
  </si>
  <si>
    <t>４</t>
    <phoneticPr fontId="5"/>
  </si>
  <si>
    <t>１４</t>
    <phoneticPr fontId="5"/>
  </si>
  <si>
    <t>２</t>
    <phoneticPr fontId="5"/>
  </si>
  <si>
    <t>１０</t>
    <phoneticPr fontId="5"/>
  </si>
  <si>
    <t>１６</t>
    <phoneticPr fontId="5"/>
  </si>
  <si>
    <t>７</t>
    <phoneticPr fontId="5"/>
  </si>
  <si>
    <t>13</t>
    <phoneticPr fontId="5"/>
  </si>
  <si>
    <t>6</t>
    <phoneticPr fontId="5"/>
  </si>
  <si>
    <t>10</t>
    <phoneticPr fontId="5"/>
  </si>
  <si>
    <t>4</t>
    <phoneticPr fontId="5"/>
  </si>
  <si>
    <t>14</t>
    <phoneticPr fontId="5"/>
  </si>
  <si>
    <t>2</t>
    <phoneticPr fontId="5"/>
  </si>
  <si>
    <t>1</t>
    <phoneticPr fontId="5"/>
  </si>
  <si>
    <t>９／２１(土)</t>
    <rPh sb="4" eb="7">
      <t>ド</t>
    </rPh>
    <phoneticPr fontId="5"/>
  </si>
  <si>
    <t>中田②</t>
    <rPh sb="0" eb="2">
      <t>ナカタ</t>
    </rPh>
    <phoneticPr fontId="5"/>
  </si>
  <si>
    <t>中田③</t>
    <rPh sb="0" eb="2">
      <t>ナカタ</t>
    </rPh>
    <phoneticPr fontId="5"/>
  </si>
  <si>
    <t>９／２２(日)</t>
    <rPh sb="4" eb="7">
      <t>ニチ</t>
    </rPh>
    <phoneticPr fontId="5"/>
  </si>
  <si>
    <t>宮野木①</t>
    <rPh sb="0" eb="3">
      <t>ミヤノギ</t>
    </rPh>
    <phoneticPr fontId="5"/>
  </si>
  <si>
    <t>宮野木②</t>
    <rPh sb="0" eb="3">
      <t>ミヤノギ</t>
    </rPh>
    <phoneticPr fontId="5"/>
  </si>
  <si>
    <t>９／２３（祝・月)</t>
    <rPh sb="5" eb="6">
      <t>シュク</t>
    </rPh>
    <rPh sb="7" eb="8">
      <t>ゲツ</t>
    </rPh>
    <phoneticPr fontId="5"/>
  </si>
  <si>
    <t>青葉②</t>
    <rPh sb="0" eb="2">
      <t>アオバ</t>
    </rPh>
    <phoneticPr fontId="5"/>
  </si>
  <si>
    <t>8</t>
    <phoneticPr fontId="5"/>
  </si>
  <si>
    <t>6</t>
    <phoneticPr fontId="5"/>
  </si>
  <si>
    <t>宮野木③</t>
    <rPh sb="0" eb="3">
      <t>ミヤノギ</t>
    </rPh>
    <phoneticPr fontId="5"/>
  </si>
  <si>
    <t>青葉①</t>
    <rPh sb="0" eb="2">
      <t>アオバ</t>
    </rPh>
    <phoneticPr fontId="5"/>
  </si>
  <si>
    <t>5</t>
    <phoneticPr fontId="5"/>
  </si>
  <si>
    <t>4</t>
    <phoneticPr fontId="5"/>
  </si>
  <si>
    <t>3</t>
    <phoneticPr fontId="5"/>
  </si>
  <si>
    <t>1</t>
    <phoneticPr fontId="5"/>
  </si>
  <si>
    <t>１０</t>
    <phoneticPr fontId="5"/>
  </si>
  <si>
    <t>２</t>
    <phoneticPr fontId="5"/>
  </si>
  <si>
    <t>１１</t>
    <phoneticPr fontId="5"/>
  </si>
  <si>
    <t>７</t>
    <phoneticPr fontId="5"/>
  </si>
  <si>
    <t>０</t>
    <phoneticPr fontId="5"/>
  </si>
  <si>
    <t>１５</t>
    <phoneticPr fontId="5"/>
  </si>
  <si>
    <t>７</t>
    <phoneticPr fontId="5"/>
  </si>
  <si>
    <t>６</t>
    <phoneticPr fontId="5"/>
  </si>
  <si>
    <t>１</t>
    <phoneticPr fontId="5"/>
  </si>
  <si>
    <t>８</t>
    <phoneticPr fontId="5"/>
  </si>
  <si>
    <t>１０／６（日)</t>
    <rPh sb="5" eb="6">
      <t>ニチ</t>
    </rPh>
    <phoneticPr fontId="5"/>
  </si>
  <si>
    <t>青葉①</t>
    <rPh sb="0" eb="2">
      <t>アオバ</t>
    </rPh>
    <phoneticPr fontId="5"/>
  </si>
  <si>
    <t>１０／２０(日)　　</t>
    <rPh sb="2" eb="8">
      <t>･20ニチ</t>
    </rPh>
    <phoneticPr fontId="5"/>
  </si>
  <si>
    <t>　　１０／２０(日)</t>
    <rPh sb="4" eb="10">
      <t>･20ニチ</t>
    </rPh>
    <phoneticPr fontId="5"/>
  </si>
  <si>
    <t>フクアリ５②１４時３０分</t>
    <rPh sb="8" eb="9">
      <t>ジ</t>
    </rPh>
    <rPh sb="11" eb="12">
      <t>フン</t>
    </rPh>
    <phoneticPr fontId="5"/>
  </si>
  <si>
    <t>１部　１６チーム決定　１０／６(日)平川球場　市協会審判講習会　各２名参加　</t>
    <rPh sb="1" eb="2">
      <t>ブ</t>
    </rPh>
    <rPh sb="8" eb="10">
      <t>ケッテイ</t>
    </rPh>
    <rPh sb="15" eb="18">
      <t>ニチ</t>
    </rPh>
    <rPh sb="18" eb="20">
      <t>ヒラカワ</t>
    </rPh>
    <rPh sb="20" eb="22">
      <t>キュウジョウ</t>
    </rPh>
    <rPh sb="23" eb="26">
      <t>シキョウカイ</t>
    </rPh>
    <rPh sb="26" eb="31">
      <t>シンパンコウシュウカイ</t>
    </rPh>
    <rPh sb="32" eb="33">
      <t>カク</t>
    </rPh>
    <rPh sb="34" eb="35">
      <t>メイ</t>
    </rPh>
    <rPh sb="35" eb="37">
      <t>サンカ</t>
    </rPh>
    <phoneticPr fontId="5"/>
  </si>
  <si>
    <t>１０／２０(日)スポーツ連盟本戦開会式　フクダ電子Ｓ　一部１６　二部８チーム参加</t>
    <rPh sb="5" eb="8">
      <t>ニチ</t>
    </rPh>
    <rPh sb="12" eb="14">
      <t>レンメイ</t>
    </rPh>
    <rPh sb="14" eb="16">
      <t>ホンセン</t>
    </rPh>
    <rPh sb="16" eb="18">
      <t>カイカイ</t>
    </rPh>
    <rPh sb="18" eb="19">
      <t>シキ</t>
    </rPh>
    <rPh sb="23" eb="25">
      <t>デンシ</t>
    </rPh>
    <rPh sb="27" eb="29">
      <t>イチブ</t>
    </rPh>
    <rPh sb="32" eb="34">
      <t>ニブ</t>
    </rPh>
    <rPh sb="38" eb="40">
      <t>サンカ</t>
    </rPh>
    <phoneticPr fontId="5"/>
  </si>
  <si>
    <t>１</t>
    <phoneticPr fontId="5"/>
  </si>
  <si>
    <t>フクアリ６②１３時</t>
    <rPh sb="8" eb="9">
      <t>ジ</t>
    </rPh>
    <phoneticPr fontId="5"/>
  </si>
  <si>
    <t>　　フクアリ４②１３時</t>
    <rPh sb="10" eb="11">
      <t>ジ</t>
    </rPh>
    <phoneticPr fontId="5"/>
  </si>
  <si>
    <t>　　フクアリ３②１４時３０分</t>
    <rPh sb="10" eb="11">
      <t>ジ</t>
    </rPh>
    <rPh sb="13" eb="14">
      <t>フン</t>
    </rPh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</si>
  <si>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</si>
  <si>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</si>
  <si>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</si>
  <si>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</si>
  <si>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13</t>
    <phoneticPr fontId="5"/>
  </si>
  <si>
    <t>１０／２７(日)</t>
    <rPh sb="5" eb="8">
      <t>ニチ</t>
    </rPh>
    <phoneticPr fontId="5"/>
  </si>
  <si>
    <t>フクアリ１②１３：３０</t>
    <phoneticPr fontId="5"/>
  </si>
  <si>
    <t>フクアリ２②１３：３０</t>
    <phoneticPr fontId="5"/>
  </si>
  <si>
    <t>決勝予定</t>
    <rPh sb="0" eb="2">
      <t>ケッショウ</t>
    </rPh>
    <rPh sb="2" eb="4">
      <t>ヨテイ</t>
    </rPh>
    <phoneticPr fontId="5"/>
  </si>
  <si>
    <t>１１／３(日)</t>
    <rPh sb="4" eb="7">
      <t>ニチ</t>
    </rPh>
    <phoneticPr fontId="5"/>
  </si>
  <si>
    <t>１１／２(土)　Ⅰ部　青葉①９：３０②１１：３０　低学年③１３：３０</t>
    <rPh sb="4" eb="7">
      <t>ド</t>
    </rPh>
    <rPh sb="9" eb="10">
      <t>ブ</t>
    </rPh>
    <rPh sb="11" eb="13">
      <t>アオバ</t>
    </rPh>
    <rPh sb="25" eb="28">
      <t>テイガクネン</t>
    </rPh>
    <phoneticPr fontId="5"/>
  </si>
  <si>
    <t>１１／３(日)　Ⅱ部　青葉①９：００ｏｒ１０：００　Ⅰ部　②１２：００　</t>
    <rPh sb="4" eb="7">
      <t>ニチ</t>
    </rPh>
    <rPh sb="9" eb="10">
      <t>ブ</t>
    </rPh>
    <rPh sb="11" eb="13">
      <t>アオバ</t>
    </rPh>
    <rPh sb="27" eb="28">
      <t>ブ</t>
    </rPh>
    <phoneticPr fontId="5"/>
  </si>
  <si>
    <t>閉会式</t>
    <rPh sb="0" eb="3">
      <t>ヘイカイシキ</t>
    </rPh>
    <phoneticPr fontId="5"/>
  </si>
  <si>
    <t>11</t>
    <phoneticPr fontId="5"/>
  </si>
  <si>
    <t>2</t>
    <phoneticPr fontId="5"/>
  </si>
  <si>
    <t>6</t>
    <phoneticPr fontId="5"/>
  </si>
  <si>
    <t>4</t>
    <phoneticPr fontId="5"/>
  </si>
  <si>
    <t>１１／１０(日)</t>
    <rPh sb="5" eb="8">
      <t>ニチ</t>
    </rPh>
    <phoneticPr fontId="5"/>
  </si>
  <si>
    <t>平川球場</t>
    <rPh sb="0" eb="2">
      <t>ヒラカワ</t>
    </rPh>
    <rPh sb="2" eb="4">
      <t>キュウジョウ</t>
    </rPh>
    <phoneticPr fontId="5"/>
  </si>
  <si>
    <t>１１：００</t>
    <phoneticPr fontId="5"/>
  </si>
  <si>
    <t>青葉の森① １０：００</t>
    <rPh sb="0" eb="2">
      <t>アオバ</t>
    </rPh>
    <rPh sb="3" eb="4">
      <t>モリ</t>
    </rPh>
    <phoneticPr fontId="5"/>
  </si>
  <si>
    <t>４５</t>
    <phoneticPr fontId="5"/>
  </si>
  <si>
    <t>4</t>
    <phoneticPr fontId="5"/>
  </si>
  <si>
    <t>3</t>
    <phoneticPr fontId="5"/>
  </si>
  <si>
    <t>優勝</t>
    <rPh sb="0" eb="2">
      <t>ユウショウ</t>
    </rPh>
    <phoneticPr fontId="5"/>
  </si>
  <si>
    <t>あすみが丘ゴールデンスターズ</t>
    <rPh sb="4" eb="5">
      <t>オカ</t>
    </rPh>
    <phoneticPr fontId="5"/>
  </si>
  <si>
    <t>準優勝</t>
    <rPh sb="0" eb="3">
      <t>ジュンユウショウ</t>
    </rPh>
    <phoneticPr fontId="5"/>
  </si>
  <si>
    <t>みつわ台スラッガーズ</t>
    <rPh sb="3" eb="4">
      <t>ダイ</t>
    </rPh>
    <phoneticPr fontId="5"/>
  </si>
  <si>
    <t>３位</t>
    <rPh sb="1" eb="2">
      <t>イ</t>
    </rPh>
    <phoneticPr fontId="5"/>
  </si>
  <si>
    <t>武石ブルーサンダー</t>
    <rPh sb="0" eb="2">
      <t>タケイシ</t>
    </rPh>
    <phoneticPr fontId="5"/>
  </si>
  <si>
    <t>幕西ファイヤーズ</t>
    <rPh sb="0" eb="2">
      <t>マクニシ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</si>
</sst>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0"/>
      <name val="游ゴシック"/>
      <family val="2"/>
      <charset val="128"/>
      <scheme val="minor"/>
    </font>
    <font>
      <sz val="10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4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theme="0" tint="-0.249977111117893"/>
      <name val="游ゴシック"/>
      <family val="2"/>
      <charset val="128"/>
      <scheme val="minor"/>
    </font>
    <font>
      <sz val="11"/>
      <color theme="0" tint="-0.249977111117893"/>
      <name val="ＭＳ Ｐ明朝"/>
      <family val="1"/>
      <charset val="128"/>
    </font>
    <font>
      <sz val="12"/>
      <color theme="0" tint="-0.249977111117893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theme="0" tint="-0.249977111117893"/>
      <name val="ＭＳ Ｐ明朝"/>
      <family val="1"/>
      <charset val="128"/>
    </font>
    <font>
      <b/>
      <sz val="11"/>
      <color theme="0" tint="-0.249977111117893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21" fillId="0" borderId="0">
      <alignment vertical="center"/>
    </xf>
  </cellStyleXfs>
  <cellXfs count="275">
    <xf numFmtId="0" fontId="0" fillId="0" borderId="0" xfId="0">
      <alignment vertical="center"/>
    </xf>
    <xf numFmtId="0" fontId="4" fillId="2" borderId="0" xfId="1" applyFont="1" applyFill="1"/>
    <xf numFmtId="0" fontId="6" fillId="2" borderId="0" xfId="1" applyFont="1" applyFill="1" applyAlignment="1">
      <alignment horizontal="center" vertical="center" shrinkToFit="1"/>
    </xf>
    <xf numFmtId="0" fontId="7" fillId="2" borderId="0" xfId="0" applyFont="1" applyFill="1" applyAlignment="1">
      <alignment horizontal="right" vertical="center" shrinkToFit="1"/>
    </xf>
    <xf numFmtId="0" fontId="6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right"/>
    </xf>
    <xf numFmtId="0" fontId="6" fillId="2" borderId="0" xfId="1" applyFont="1" applyFill="1" applyAlignment="1">
      <alignment vertical="center" shrinkToFit="1"/>
    </xf>
    <xf numFmtId="0" fontId="8" fillId="2" borderId="0" xfId="1" applyFont="1" applyFill="1"/>
    <xf numFmtId="0" fontId="11" fillId="2" borderId="0" xfId="0" applyFont="1" applyFill="1">
      <alignment vertical="center"/>
    </xf>
    <xf numFmtId="0" fontId="12" fillId="2" borderId="0" xfId="1" applyFont="1" applyFill="1"/>
    <xf numFmtId="0" fontId="1" fillId="2" borderId="0" xfId="0" applyFont="1" applyFill="1">
      <alignment vertical="center"/>
    </xf>
    <xf numFmtId="0" fontId="8" fillId="0" borderId="0" xfId="1" applyFont="1"/>
    <xf numFmtId="0" fontId="13" fillId="0" borderId="0" xfId="1" applyFont="1"/>
    <xf numFmtId="49" fontId="6" fillId="2" borderId="0" xfId="2" applyNumberFormat="1" applyFont="1" applyFill="1" applyAlignment="1">
      <alignment horizontal="right"/>
    </xf>
    <xf numFmtId="0" fontId="6" fillId="2" borderId="0" xfId="2" quotePrefix="1" applyFont="1" applyFill="1" applyAlignment="1">
      <alignment horizontal="right"/>
    </xf>
    <xf numFmtId="0" fontId="14" fillId="2" borderId="0" xfId="1" applyFont="1" applyFill="1" applyAlignment="1">
      <alignment horizontal="right"/>
    </xf>
    <xf numFmtId="0" fontId="15" fillId="2" borderId="0" xfId="3" applyFont="1" applyFill="1" applyAlignment="1">
      <alignment vertical="top"/>
    </xf>
    <xf numFmtId="0" fontId="6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6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6" fillId="2" borderId="0" xfId="1" applyFont="1" applyFill="1" applyAlignment="1">
      <alignment horizontal="right" vertical="center" shrinkToFit="1"/>
    </xf>
    <xf numFmtId="0" fontId="6" fillId="2" borderId="0" xfId="1" applyFont="1" applyFill="1" applyAlignment="1">
      <alignment horizontal="right" vertical="center"/>
    </xf>
    <xf numFmtId="49" fontId="6" fillId="2" borderId="0" xfId="1" applyNumberFormat="1" applyFont="1" applyFill="1" applyAlignment="1">
      <alignment horizontal="right"/>
    </xf>
    <xf numFmtId="49" fontId="18" fillId="2" borderId="0" xfId="1" applyNumberFormat="1" applyFont="1" applyFill="1" applyAlignment="1">
      <alignment horizontal="right"/>
    </xf>
    <xf numFmtId="49" fontId="15" fillId="2" borderId="0" xfId="2" applyNumberFormat="1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49" fontId="10" fillId="2" borderId="4" xfId="0" applyNumberFormat="1" applyFont="1" applyFill="1" applyBorder="1" applyAlignment="1">
      <alignment horizontal="right"/>
    </xf>
    <xf numFmtId="49" fontId="18" fillId="2" borderId="4" xfId="0" applyNumberFormat="1" applyFont="1" applyFill="1" applyBorder="1" applyAlignment="1">
      <alignment horizontal="right"/>
    </xf>
    <xf numFmtId="49" fontId="10" fillId="2" borderId="0" xfId="0" applyNumberFormat="1" applyFont="1" applyFill="1" applyAlignment="1">
      <alignment horizontal="right"/>
    </xf>
    <xf numFmtId="49" fontId="10" fillId="2" borderId="0" xfId="0" applyNumberFormat="1" applyFont="1" applyFill="1" applyAlignment="1"/>
    <xf numFmtId="49" fontId="18" fillId="2" borderId="4" xfId="0" applyNumberFormat="1" applyFont="1" applyFill="1" applyBorder="1" applyAlignment="1"/>
    <xf numFmtId="49" fontId="10" fillId="2" borderId="4" xfId="0" applyNumberFormat="1" applyFont="1" applyFill="1" applyBorder="1" applyAlignment="1"/>
    <xf numFmtId="0" fontId="19" fillId="2" borderId="0" xfId="0" applyFont="1" applyFill="1" applyAlignment="1">
      <alignment horizontal="center" vertical="center" shrinkToFit="1"/>
    </xf>
    <xf numFmtId="0" fontId="14" fillId="2" borderId="0" xfId="3" applyFont="1" applyFill="1" applyAlignment="1">
      <alignment horizontal="center" vertical="center" shrinkToFit="1"/>
    </xf>
    <xf numFmtId="0" fontId="19" fillId="0" borderId="0" xfId="0" applyFont="1">
      <alignment vertical="center"/>
    </xf>
    <xf numFmtId="49" fontId="18" fillId="2" borderId="8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center"/>
    </xf>
    <xf numFmtId="49" fontId="18" fillId="2" borderId="7" xfId="0" applyNumberFormat="1" applyFont="1" applyFill="1" applyBorder="1" applyAlignment="1"/>
    <xf numFmtId="49" fontId="18" fillId="2" borderId="10" xfId="0" applyNumberFormat="1" applyFont="1" applyFill="1" applyBorder="1" applyAlignment="1">
      <alignment horizontal="right"/>
    </xf>
    <xf numFmtId="49" fontId="10" fillId="2" borderId="10" xfId="0" applyNumberFormat="1" applyFont="1" applyFill="1" applyBorder="1" applyAlignment="1"/>
    <xf numFmtId="49" fontId="18" fillId="2" borderId="0" xfId="0" applyNumberFormat="1" applyFont="1" applyFill="1" applyAlignment="1"/>
    <xf numFmtId="49" fontId="10" fillId="2" borderId="10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/>
    <xf numFmtId="49" fontId="8" fillId="2" borderId="0" xfId="0" applyNumberFormat="1" applyFont="1" applyFill="1" applyAlignment="1">
      <alignment horizontal="right"/>
    </xf>
    <xf numFmtId="49" fontId="8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/>
    <xf numFmtId="0" fontId="19" fillId="0" borderId="0" xfId="0" applyFont="1" applyAlignment="1">
      <alignment vertical="center" shrinkToFit="1"/>
    </xf>
    <xf numFmtId="49" fontId="10" fillId="2" borderId="5" xfId="0" applyNumberFormat="1" applyFont="1" applyFill="1" applyBorder="1" applyAlignment="1">
      <alignment horizontal="right"/>
    </xf>
    <xf numFmtId="0" fontId="21" fillId="2" borderId="0" xfId="4" applyFill="1" applyAlignment="1">
      <alignment horizontal="center" vertical="center" shrinkToFit="1"/>
    </xf>
    <xf numFmtId="0" fontId="22" fillId="2" borderId="0" xfId="4" applyFont="1" applyFill="1" applyAlignment="1">
      <alignment horizontal="center" vertical="center" shrinkToFit="1"/>
    </xf>
    <xf numFmtId="0" fontId="23" fillId="2" borderId="0" xfId="4" applyFont="1" applyFill="1" applyAlignment="1">
      <alignment horizontal="center" vertical="center" shrinkToFit="1"/>
    </xf>
    <xf numFmtId="49" fontId="18" fillId="2" borderId="5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center"/>
    </xf>
    <xf numFmtId="49" fontId="18" fillId="2" borderId="3" xfId="0" applyNumberFormat="1" applyFont="1" applyFill="1" applyBorder="1" applyAlignment="1"/>
    <xf numFmtId="0" fontId="24" fillId="2" borderId="0" xfId="0" applyFont="1" applyFill="1">
      <alignment vertical="center"/>
    </xf>
    <xf numFmtId="0" fontId="25" fillId="2" borderId="0" xfId="0" applyFont="1" applyFill="1">
      <alignment vertical="center"/>
    </xf>
    <xf numFmtId="49" fontId="18" fillId="2" borderId="0" xfId="0" applyNumberFormat="1" applyFont="1" applyFill="1" applyAlignment="1">
      <alignment horizontal="right"/>
    </xf>
    <xf numFmtId="49" fontId="10" fillId="2" borderId="9" xfId="0" applyNumberFormat="1" applyFont="1" applyFill="1" applyBorder="1" applyAlignment="1">
      <alignment horizontal="right"/>
    </xf>
    <xf numFmtId="49" fontId="18" fillId="2" borderId="12" xfId="0" applyNumberFormat="1" applyFont="1" applyFill="1" applyBorder="1" applyAlignment="1"/>
    <xf numFmtId="49" fontId="18" fillId="2" borderId="0" xfId="0" applyNumberFormat="1" applyFont="1" applyFill="1" applyAlignment="1">
      <alignment horizontal="center"/>
    </xf>
    <xf numFmtId="49" fontId="10" fillId="2" borderId="12" xfId="0" applyNumberFormat="1" applyFont="1" applyFill="1" applyBorder="1" applyAlignment="1"/>
    <xf numFmtId="49" fontId="10" fillId="2" borderId="8" xfId="0" applyNumberFormat="1" applyFont="1" applyFill="1" applyBorder="1" applyAlignment="1">
      <alignment horizontal="right"/>
    </xf>
    <xf numFmtId="49" fontId="18" fillId="2" borderId="5" xfId="0" applyNumberFormat="1" applyFont="1" applyFill="1" applyBorder="1" applyAlignment="1">
      <alignment horizontal="right"/>
    </xf>
    <xf numFmtId="0" fontId="19" fillId="2" borderId="0" xfId="0" applyFont="1" applyFill="1" applyAlignment="1">
      <alignment vertical="center" shrinkToFit="1"/>
    </xf>
    <xf numFmtId="0" fontId="2" fillId="2" borderId="0" xfId="0" applyFont="1" applyFill="1">
      <alignment vertical="center"/>
    </xf>
    <xf numFmtId="49" fontId="8" fillId="2" borderId="4" xfId="0" applyNumberFormat="1" applyFont="1" applyFill="1" applyBorder="1" applyAlignment="1"/>
    <xf numFmtId="49" fontId="10" fillId="2" borderId="9" xfId="0" applyNumberFormat="1" applyFont="1" applyFill="1" applyBorder="1" applyAlignment="1"/>
    <xf numFmtId="0" fontId="6" fillId="2" borderId="0" xfId="1" applyFont="1" applyFill="1" applyAlignment="1">
      <alignment vertical="center"/>
    </xf>
    <xf numFmtId="49" fontId="12" fillId="2" borderId="0" xfId="0" applyNumberFormat="1" applyFont="1" applyFill="1" applyAlignment="1">
      <alignment vertical="center" shrinkToFit="1"/>
    </xf>
    <xf numFmtId="49" fontId="8" fillId="2" borderId="0" xfId="1" applyNumberFormat="1" applyFont="1" applyFill="1" applyAlignment="1">
      <alignment horizontal="center"/>
    </xf>
    <xf numFmtId="49" fontId="10" fillId="2" borderId="0" xfId="1" applyNumberFormat="1" applyFont="1" applyFill="1" applyAlignment="1">
      <alignment horizontal="right"/>
    </xf>
    <xf numFmtId="49" fontId="18" fillId="2" borderId="0" xfId="1" applyNumberFormat="1" applyFont="1" applyFill="1"/>
    <xf numFmtId="49" fontId="10" fillId="2" borderId="0" xfId="1" applyNumberFormat="1" applyFont="1" applyFill="1"/>
    <xf numFmtId="0" fontId="4" fillId="2" borderId="0" xfId="1" applyFont="1" applyFill="1" applyAlignment="1">
      <alignment shrinkToFit="1"/>
    </xf>
    <xf numFmtId="49" fontId="8" fillId="2" borderId="0" xfId="1" applyNumberFormat="1" applyFont="1" applyFill="1"/>
    <xf numFmtId="49" fontId="6" fillId="2" borderId="0" xfId="1" applyNumberFormat="1" applyFont="1" applyFill="1" applyAlignment="1">
      <alignment horizontal="center"/>
    </xf>
    <xf numFmtId="0" fontId="8" fillId="2" borderId="0" xfId="1" applyFont="1" applyFill="1" applyAlignment="1">
      <alignment shrinkToFit="1"/>
    </xf>
    <xf numFmtId="0" fontId="26" fillId="2" borderId="0" xfId="1" applyFont="1" applyFill="1" applyAlignment="1">
      <alignment horizontal="center"/>
    </xf>
    <xf numFmtId="49" fontId="28" fillId="2" borderId="10" xfId="0" applyNumberFormat="1" applyFont="1" applyFill="1" applyBorder="1" applyAlignment="1">
      <alignment horizontal="center"/>
    </xf>
    <xf numFmtId="49" fontId="28" fillId="2" borderId="11" xfId="0" applyNumberFormat="1" applyFont="1" applyFill="1" applyBorder="1" applyAlignment="1">
      <alignment horizontal="center"/>
    </xf>
    <xf numFmtId="49" fontId="18" fillId="2" borderId="13" xfId="0" applyNumberFormat="1" applyFont="1" applyFill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49" fontId="28" fillId="2" borderId="15" xfId="0" applyNumberFormat="1" applyFont="1" applyFill="1" applyBorder="1" applyAlignment="1">
      <alignment horizontal="left"/>
    </xf>
    <xf numFmtId="49" fontId="10" fillId="2" borderId="18" xfId="0" applyNumberFormat="1" applyFont="1" applyFill="1" applyBorder="1" applyAlignment="1">
      <alignment horizontal="right"/>
    </xf>
    <xf numFmtId="49" fontId="10" fillId="2" borderId="21" xfId="0" applyNumberFormat="1" applyFont="1" applyFill="1" applyBorder="1" applyAlignment="1">
      <alignment horizontal="right"/>
    </xf>
    <xf numFmtId="49" fontId="10" fillId="2" borderId="20" xfId="0" applyNumberFormat="1" applyFont="1" applyFill="1" applyBorder="1" applyAlignment="1">
      <alignment horizontal="right"/>
    </xf>
    <xf numFmtId="49" fontId="27" fillId="2" borderId="17" xfId="0" applyNumberFormat="1" applyFont="1" applyFill="1" applyBorder="1" applyAlignment="1">
      <alignment horizontal="center"/>
    </xf>
    <xf numFmtId="49" fontId="28" fillId="2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/>
    <xf numFmtId="49" fontId="10" fillId="2" borderId="23" xfId="0" applyNumberFormat="1" applyFont="1" applyFill="1" applyBorder="1" applyAlignment="1"/>
    <xf numFmtId="49" fontId="10" fillId="2" borderId="15" xfId="0" applyNumberFormat="1" applyFont="1" applyFill="1" applyBorder="1" applyAlignment="1"/>
    <xf numFmtId="49" fontId="28" fillId="2" borderId="25" xfId="0" applyNumberFormat="1" applyFont="1" applyFill="1" applyBorder="1" applyAlignment="1">
      <alignment horizontal="center"/>
    </xf>
    <xf numFmtId="49" fontId="28" fillId="2" borderId="20" xfId="0" applyNumberFormat="1" applyFont="1" applyFill="1" applyBorder="1" applyAlignment="1">
      <alignment horizontal="center"/>
    </xf>
    <xf numFmtId="49" fontId="10" fillId="2" borderId="20" xfId="0" applyNumberFormat="1" applyFont="1" applyFill="1" applyBorder="1" applyAlignment="1"/>
    <xf numFmtId="49" fontId="28" fillId="2" borderId="27" xfId="0" applyNumberFormat="1" applyFont="1" applyFill="1" applyBorder="1" applyAlignment="1">
      <alignment horizontal="center"/>
    </xf>
    <xf numFmtId="49" fontId="28" fillId="2" borderId="19" xfId="0" applyNumberFormat="1" applyFont="1" applyFill="1" applyBorder="1" applyAlignment="1">
      <alignment horizontal="center"/>
    </xf>
    <xf numFmtId="49" fontId="28" fillId="2" borderId="28" xfId="0" applyNumberFormat="1" applyFont="1" applyFill="1" applyBorder="1" applyAlignment="1">
      <alignment horizontal="center"/>
    </xf>
    <xf numFmtId="49" fontId="10" fillId="2" borderId="29" xfId="0" applyNumberFormat="1" applyFont="1" applyFill="1" applyBorder="1" applyAlignment="1">
      <alignment horizontal="right"/>
    </xf>
    <xf numFmtId="49" fontId="10" fillId="2" borderId="23" xfId="0" applyNumberFormat="1" applyFont="1" applyFill="1" applyBorder="1" applyAlignment="1">
      <alignment horizontal="right"/>
    </xf>
    <xf numFmtId="49" fontId="28" fillId="2" borderId="17" xfId="0" applyNumberFormat="1" applyFont="1" applyFill="1" applyBorder="1" applyAlignment="1">
      <alignment horizontal="center"/>
    </xf>
    <xf numFmtId="49" fontId="28" fillId="2" borderId="30" xfId="0" applyNumberFormat="1" applyFont="1" applyFill="1" applyBorder="1" applyAlignment="1">
      <alignment horizontal="center"/>
    </xf>
    <xf numFmtId="49" fontId="28" fillId="2" borderId="0" xfId="0" applyNumberFormat="1" applyFont="1" applyFill="1" applyAlignment="1">
      <alignment horizontal="center"/>
    </xf>
    <xf numFmtId="49" fontId="28" fillId="2" borderId="31" xfId="0" applyNumberFormat="1" applyFont="1" applyFill="1" applyBorder="1" applyAlignment="1">
      <alignment horizontal="center"/>
    </xf>
    <xf numFmtId="49" fontId="28" fillId="2" borderId="24" xfId="0" applyNumberFormat="1" applyFont="1" applyFill="1" applyBorder="1" applyAlignment="1">
      <alignment horizontal="center"/>
    </xf>
    <xf numFmtId="49" fontId="28" fillId="2" borderId="14" xfId="0" applyNumberFormat="1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right"/>
    </xf>
    <xf numFmtId="49" fontId="18" fillId="2" borderId="18" xfId="0" applyNumberFormat="1" applyFont="1" applyFill="1" applyBorder="1" applyAlignment="1">
      <alignment horizontal="center"/>
    </xf>
    <xf numFmtId="49" fontId="30" fillId="2" borderId="0" xfId="2" applyNumberFormat="1" applyFont="1" applyFill="1" applyAlignment="1">
      <alignment horizontal="center" shrinkToFit="1"/>
    </xf>
    <xf numFmtId="0" fontId="32" fillId="2" borderId="0" xfId="1" applyFont="1" applyFill="1" applyAlignment="1">
      <alignment horizontal="center" vertical="center" shrinkToFit="1"/>
    </xf>
    <xf numFmtId="49" fontId="33" fillId="2" borderId="7" xfId="0" applyNumberFormat="1" applyFont="1" applyFill="1" applyBorder="1" applyAlignment="1">
      <alignment horizontal="center" shrinkToFit="1"/>
    </xf>
    <xf numFmtId="49" fontId="30" fillId="2" borderId="17" xfId="0" applyNumberFormat="1" applyFont="1" applyFill="1" applyBorder="1" applyAlignment="1">
      <alignment horizontal="center" shrinkToFit="1"/>
    </xf>
    <xf numFmtId="49" fontId="30" fillId="2" borderId="4" xfId="0" applyNumberFormat="1" applyFont="1" applyFill="1" applyBorder="1" applyAlignment="1">
      <alignment horizontal="center" shrinkToFit="1"/>
    </xf>
    <xf numFmtId="0" fontId="32" fillId="2" borderId="7" xfId="1" applyFont="1" applyFill="1" applyBorder="1" applyAlignment="1">
      <alignment horizontal="center" vertical="center" shrinkToFit="1"/>
    </xf>
    <xf numFmtId="49" fontId="30" fillId="2" borderId="0" xfId="0" applyNumberFormat="1" applyFont="1" applyFill="1" applyAlignment="1">
      <alignment horizontal="center" vertical="center" shrinkToFit="1"/>
    </xf>
    <xf numFmtId="49" fontId="33" fillId="2" borderId="19" xfId="0" applyNumberFormat="1" applyFont="1" applyFill="1" applyBorder="1" applyAlignment="1">
      <alignment horizontal="center" shrinkToFit="1"/>
    </xf>
    <xf numFmtId="49" fontId="30" fillId="2" borderId="0" xfId="0" applyNumberFormat="1" applyFont="1" applyFill="1" applyAlignment="1">
      <alignment horizontal="center" shrinkToFit="1"/>
    </xf>
    <xf numFmtId="49" fontId="30" fillId="2" borderId="3" xfId="0" applyNumberFormat="1" applyFont="1" applyFill="1" applyBorder="1" applyAlignment="1">
      <alignment horizontal="center" vertical="center" shrinkToFit="1"/>
    </xf>
    <xf numFmtId="49" fontId="33" fillId="2" borderId="12" xfId="0" applyNumberFormat="1" applyFont="1" applyFill="1" applyBorder="1" applyAlignment="1">
      <alignment horizontal="center" shrinkToFit="1"/>
    </xf>
    <xf numFmtId="49" fontId="30" fillId="2" borderId="7" xfId="0" applyNumberFormat="1" applyFont="1" applyFill="1" applyBorder="1" applyAlignment="1">
      <alignment horizontal="center" shrinkToFit="1"/>
    </xf>
    <xf numFmtId="49" fontId="32" fillId="2" borderId="0" xfId="2" applyNumberFormat="1" applyFont="1" applyFill="1" applyAlignment="1">
      <alignment horizontal="center" shrinkToFit="1"/>
    </xf>
    <xf numFmtId="49" fontId="32" fillId="2" borderId="0" xfId="1" applyNumberFormat="1" applyFont="1" applyFill="1" applyAlignment="1">
      <alignment horizontal="center" shrinkToFit="1"/>
    </xf>
    <xf numFmtId="49" fontId="32" fillId="2" borderId="5" xfId="0" applyNumberFormat="1" applyFont="1" applyFill="1" applyBorder="1" applyAlignment="1">
      <alignment horizontal="center" shrinkToFit="1"/>
    </xf>
    <xf numFmtId="49" fontId="32" fillId="2" borderId="0" xfId="0" applyNumberFormat="1" applyFont="1" applyFill="1" applyAlignment="1">
      <alignment horizontal="center" shrinkToFit="1"/>
    </xf>
    <xf numFmtId="49" fontId="33" fillId="2" borderId="25" xfId="0" applyNumberFormat="1" applyFont="1" applyFill="1" applyBorder="1" applyAlignment="1">
      <alignment horizontal="center" shrinkToFit="1"/>
    </xf>
    <xf numFmtId="49" fontId="30" fillId="2" borderId="5" xfId="0" applyNumberFormat="1" applyFont="1" applyFill="1" applyBorder="1" applyAlignment="1">
      <alignment horizontal="center" shrinkToFit="1"/>
    </xf>
    <xf numFmtId="49" fontId="32" fillId="2" borderId="10" xfId="0" applyNumberFormat="1" applyFont="1" applyFill="1" applyBorder="1" applyAlignment="1">
      <alignment horizontal="center" shrinkToFit="1"/>
    </xf>
    <xf numFmtId="49" fontId="33" fillId="2" borderId="8" xfId="0" applyNumberFormat="1" applyFont="1" applyFill="1" applyBorder="1" applyAlignment="1">
      <alignment horizontal="center" shrinkToFit="1"/>
    </xf>
    <xf numFmtId="49" fontId="30" fillId="2" borderId="10" xfId="0" applyNumberFormat="1" applyFont="1" applyFill="1" applyBorder="1" applyAlignment="1">
      <alignment horizontal="center" shrinkToFit="1"/>
    </xf>
    <xf numFmtId="49" fontId="33" fillId="2" borderId="10" xfId="0" applyNumberFormat="1" applyFont="1" applyFill="1" applyBorder="1" applyAlignment="1">
      <alignment horizontal="center" shrinkToFit="1"/>
    </xf>
    <xf numFmtId="49" fontId="32" fillId="2" borderId="0" xfId="1" applyNumberFormat="1" applyFont="1" applyFill="1" applyAlignment="1">
      <alignment horizontal="center"/>
    </xf>
    <xf numFmtId="49" fontId="35" fillId="2" borderId="0" xfId="0" applyNumberFormat="1" applyFont="1" applyFill="1" applyAlignment="1">
      <alignment horizontal="center"/>
    </xf>
    <xf numFmtId="49" fontId="35" fillId="2" borderId="10" xfId="0" applyNumberFormat="1" applyFont="1" applyFill="1" applyBorder="1" applyAlignment="1">
      <alignment horizontal="center"/>
    </xf>
    <xf numFmtId="49" fontId="35" fillId="2" borderId="14" xfId="0" applyNumberFormat="1" applyFont="1" applyFill="1" applyBorder="1" applyAlignment="1">
      <alignment horizontal="center"/>
    </xf>
    <xf numFmtId="49" fontId="35" fillId="2" borderId="16" xfId="0" applyNumberFormat="1" applyFont="1" applyFill="1" applyBorder="1" applyAlignment="1">
      <alignment horizontal="center"/>
    </xf>
    <xf numFmtId="49" fontId="35" fillId="2" borderId="30" xfId="0" applyNumberFormat="1" applyFont="1" applyFill="1" applyBorder="1" applyAlignment="1">
      <alignment horizontal="center"/>
    </xf>
    <xf numFmtId="49" fontId="28" fillId="2" borderId="21" xfId="0" applyNumberFormat="1" applyFont="1" applyFill="1" applyBorder="1" applyAlignment="1">
      <alignment horizontal="center"/>
    </xf>
    <xf numFmtId="49" fontId="10" fillId="2" borderId="26" xfId="0" applyNumberFormat="1" applyFont="1" applyFill="1" applyBorder="1" applyAlignment="1"/>
    <xf numFmtId="49" fontId="18" fillId="2" borderId="21" xfId="0" applyNumberFormat="1" applyFont="1" applyFill="1" applyBorder="1" applyAlignment="1">
      <alignment horizontal="right"/>
    </xf>
    <xf numFmtId="49" fontId="35" fillId="2" borderId="28" xfId="0" applyNumberFormat="1" applyFont="1" applyFill="1" applyBorder="1" applyAlignment="1">
      <alignment horizontal="center"/>
    </xf>
    <xf numFmtId="49" fontId="35" fillId="2" borderId="23" xfId="0" applyNumberFormat="1" applyFont="1" applyFill="1" applyBorder="1" applyAlignment="1">
      <alignment horizontal="center"/>
    </xf>
    <xf numFmtId="49" fontId="18" fillId="2" borderId="23" xfId="0" applyNumberFormat="1" applyFont="1" applyFill="1" applyBorder="1" applyAlignment="1">
      <alignment horizontal="right"/>
    </xf>
    <xf numFmtId="49" fontId="18" fillId="2" borderId="27" xfId="0" applyNumberFormat="1" applyFont="1" applyFill="1" applyBorder="1" applyAlignment="1"/>
    <xf numFmtId="49" fontId="28" fillId="2" borderId="32" xfId="0" applyNumberFormat="1" applyFont="1" applyFill="1" applyBorder="1" applyAlignment="1">
      <alignment horizontal="center"/>
    </xf>
    <xf numFmtId="49" fontId="35" fillId="2" borderId="7" xfId="0" applyNumberFormat="1" applyFont="1" applyFill="1" applyBorder="1" applyAlignment="1">
      <alignment horizontal="center"/>
    </xf>
    <xf numFmtId="49" fontId="35" fillId="2" borderId="24" xfId="0" applyNumberFormat="1" applyFont="1" applyFill="1" applyBorder="1" applyAlignment="1">
      <alignment horizontal="center"/>
    </xf>
    <xf numFmtId="49" fontId="28" fillId="2" borderId="18" xfId="0" applyNumberFormat="1" applyFont="1" applyFill="1" applyBorder="1" applyAlignment="1">
      <alignment horizontal="center"/>
    </xf>
    <xf numFmtId="49" fontId="35" fillId="2" borderId="18" xfId="0" applyNumberFormat="1" applyFont="1" applyFill="1" applyBorder="1" applyAlignment="1">
      <alignment horizontal="center"/>
    </xf>
    <xf numFmtId="49" fontId="18" fillId="2" borderId="15" xfId="0" applyNumberFormat="1" applyFont="1" applyFill="1" applyBorder="1" applyAlignment="1"/>
    <xf numFmtId="49" fontId="27" fillId="2" borderId="32" xfId="0" applyNumberFormat="1" applyFont="1" applyFill="1" applyBorder="1" applyAlignment="1">
      <alignment horizontal="center"/>
    </xf>
    <xf numFmtId="49" fontId="34" fillId="2" borderId="27" xfId="0" applyNumberFormat="1" applyFont="1" applyFill="1" applyBorder="1" applyAlignment="1">
      <alignment horizontal="center"/>
    </xf>
    <xf numFmtId="49" fontId="18" fillId="2" borderId="29" xfId="0" applyNumberFormat="1" applyFont="1" applyFill="1" applyBorder="1" applyAlignment="1">
      <alignment horizontal="right"/>
    </xf>
    <xf numFmtId="49" fontId="34" fillId="2" borderId="10" xfId="0" applyNumberFormat="1" applyFont="1" applyFill="1" applyBorder="1" applyAlignment="1">
      <alignment horizontal="center"/>
    </xf>
    <xf numFmtId="49" fontId="34" fillId="2" borderId="19" xfId="0" applyNumberFormat="1" applyFont="1" applyFill="1" applyBorder="1" applyAlignment="1">
      <alignment horizontal="center"/>
    </xf>
    <xf numFmtId="49" fontId="28" fillId="2" borderId="29" xfId="0" applyNumberFormat="1" applyFont="1" applyFill="1" applyBorder="1" applyAlignment="1">
      <alignment horizontal="center"/>
    </xf>
    <xf numFmtId="49" fontId="35" fillId="2" borderId="29" xfId="0" applyNumberFormat="1" applyFont="1" applyFill="1" applyBorder="1" applyAlignment="1">
      <alignment horizontal="center"/>
    </xf>
    <xf numFmtId="49" fontId="10" fillId="2" borderId="21" xfId="0" applyNumberFormat="1" applyFont="1" applyFill="1" applyBorder="1" applyAlignment="1"/>
    <xf numFmtId="49" fontId="35" fillId="2" borderId="25" xfId="0" applyNumberFormat="1" applyFont="1" applyFill="1" applyBorder="1" applyAlignment="1">
      <alignment horizontal="center"/>
    </xf>
    <xf numFmtId="49" fontId="35" fillId="2" borderId="20" xfId="0" applyNumberFormat="1" applyFont="1" applyFill="1" applyBorder="1" applyAlignment="1">
      <alignment horizontal="center"/>
    </xf>
    <xf numFmtId="49" fontId="35" fillId="2" borderId="33" xfId="0" applyNumberFormat="1" applyFont="1" applyFill="1" applyBorder="1" applyAlignment="1">
      <alignment horizontal="center"/>
    </xf>
    <xf numFmtId="49" fontId="35" fillId="2" borderId="31" xfId="0" applyNumberFormat="1" applyFont="1" applyFill="1" applyBorder="1" applyAlignment="1">
      <alignment horizontal="center"/>
    </xf>
    <xf numFmtId="49" fontId="10" fillId="2" borderId="26" xfId="0" applyNumberFormat="1" applyFont="1" applyFill="1" applyBorder="1" applyAlignment="1">
      <alignment horizontal="right"/>
    </xf>
    <xf numFmtId="0" fontId="33" fillId="2" borderId="19" xfId="1" applyFont="1" applyFill="1" applyBorder="1" applyAlignment="1">
      <alignment horizontal="center" vertical="center" shrinkToFit="1"/>
    </xf>
    <xf numFmtId="0" fontId="33" fillId="2" borderId="3" xfId="1" applyFont="1" applyFill="1" applyBorder="1" applyAlignment="1">
      <alignment horizontal="center" vertical="center" shrinkToFit="1"/>
    </xf>
    <xf numFmtId="0" fontId="33" fillId="2" borderId="0" xfId="1" applyFont="1" applyFill="1" applyAlignment="1">
      <alignment horizontal="center" vertical="center" shrinkToFit="1"/>
    </xf>
    <xf numFmtId="0" fontId="30" fillId="2" borderId="17" xfId="1" applyFont="1" applyFill="1" applyBorder="1" applyAlignment="1">
      <alignment horizontal="center" vertical="center" shrinkToFit="1"/>
    </xf>
    <xf numFmtId="0" fontId="33" fillId="2" borderId="7" xfId="1" applyFont="1" applyFill="1" applyBorder="1" applyAlignment="1">
      <alignment horizontal="center" vertical="center" shrinkToFit="1"/>
    </xf>
    <xf numFmtId="0" fontId="30" fillId="2" borderId="3" xfId="1" applyFont="1" applyFill="1" applyBorder="1" applyAlignment="1">
      <alignment horizontal="center" vertical="center" shrinkToFit="1"/>
    </xf>
    <xf numFmtId="0" fontId="33" fillId="2" borderId="12" xfId="1" applyFont="1" applyFill="1" applyBorder="1" applyAlignment="1">
      <alignment horizontal="center" vertical="center" shrinkToFit="1"/>
    </xf>
    <xf numFmtId="0" fontId="30" fillId="2" borderId="0" xfId="1" applyFont="1" applyFill="1" applyAlignment="1">
      <alignment horizontal="center" vertical="center" shrinkToFit="1"/>
    </xf>
    <xf numFmtId="0" fontId="33" fillId="2" borderId="4" xfId="1" applyFont="1" applyFill="1" applyBorder="1" applyAlignment="1">
      <alignment horizontal="center" vertical="center" shrinkToFit="1"/>
    </xf>
    <xf numFmtId="49" fontId="33" fillId="2" borderId="22" xfId="0" applyNumberFormat="1" applyFont="1" applyFill="1" applyBorder="1" applyAlignment="1">
      <alignment horizontal="center" shrinkToFit="1"/>
    </xf>
    <xf numFmtId="49" fontId="32" fillId="2" borderId="22" xfId="0" applyNumberFormat="1" applyFont="1" applyFill="1" applyBorder="1" applyAlignment="1">
      <alignment horizontal="center" shrinkToFit="1"/>
    </xf>
    <xf numFmtId="0" fontId="33" fillId="2" borderId="5" xfId="1" applyFont="1" applyFill="1" applyBorder="1" applyAlignment="1">
      <alignment horizontal="center" vertical="center" shrinkToFit="1"/>
    </xf>
    <xf numFmtId="49" fontId="31" fillId="2" borderId="4" xfId="0" applyNumberFormat="1" applyFont="1" applyFill="1" applyBorder="1" applyAlignment="1">
      <alignment horizontal="center" shrinkToFit="1"/>
    </xf>
    <xf numFmtId="49" fontId="33" fillId="2" borderId="0" xfId="0" applyNumberFormat="1" applyFont="1" applyFill="1" applyAlignment="1">
      <alignment horizontal="center" shrinkToFit="1"/>
    </xf>
    <xf numFmtId="49" fontId="18" fillId="2" borderId="34" xfId="0" applyNumberFormat="1" applyFont="1" applyFill="1" applyBorder="1" applyAlignment="1"/>
    <xf numFmtId="0" fontId="37" fillId="2" borderId="0" xfId="1" applyFont="1" applyFill="1" applyAlignment="1">
      <alignment vertical="center" shrinkToFit="1"/>
    </xf>
    <xf numFmtId="0" fontId="38" fillId="2" borderId="0" xfId="1" applyFont="1" applyFill="1"/>
    <xf numFmtId="0" fontId="38" fillId="0" borderId="0" xfId="1" applyFont="1"/>
    <xf numFmtId="0" fontId="42" fillId="2" borderId="0" xfId="1" applyFont="1" applyFill="1" applyAlignment="1">
      <alignment horizontal="center" vertical="center" shrinkToFit="1"/>
    </xf>
    <xf numFmtId="0" fontId="43" fillId="2" borderId="4" xfId="1" applyFont="1" applyFill="1" applyBorder="1" applyAlignment="1">
      <alignment horizontal="center" vertical="center" shrinkToFit="1"/>
    </xf>
    <xf numFmtId="49" fontId="34" fillId="2" borderId="31" xfId="0" applyNumberFormat="1" applyFont="1" applyFill="1" applyBorder="1" applyAlignment="1">
      <alignment horizontal="center"/>
    </xf>
    <xf numFmtId="49" fontId="18" fillId="2" borderId="23" xfId="0" applyNumberFormat="1" applyFont="1" applyFill="1" applyBorder="1" applyAlignment="1"/>
    <xf numFmtId="49" fontId="44" fillId="2" borderId="7" xfId="0" applyNumberFormat="1" applyFont="1" applyFill="1" applyBorder="1" applyAlignment="1">
      <alignment horizontal="center"/>
    </xf>
    <xf numFmtId="49" fontId="44" fillId="2" borderId="14" xfId="0" applyNumberFormat="1" applyFont="1" applyFill="1" applyBorder="1" applyAlignment="1">
      <alignment horizontal="center"/>
    </xf>
    <xf numFmtId="49" fontId="44" fillId="2" borderId="0" xfId="0" applyNumberFormat="1" applyFont="1" applyFill="1" applyAlignment="1">
      <alignment horizontal="center"/>
    </xf>
    <xf numFmtId="49" fontId="44" fillId="2" borderId="29" xfId="0" applyNumberFormat="1" applyFont="1" applyFill="1" applyBorder="1" applyAlignment="1">
      <alignment horizontal="center"/>
    </xf>
    <xf numFmtId="49" fontId="8" fillId="2" borderId="21" xfId="0" applyNumberFormat="1" applyFont="1" applyFill="1" applyBorder="1" applyAlignment="1">
      <alignment horizontal="center"/>
    </xf>
    <xf numFmtId="49" fontId="44" fillId="2" borderId="22" xfId="0" applyNumberFormat="1" applyFont="1" applyFill="1" applyBorder="1" applyAlignment="1">
      <alignment horizontal="center"/>
    </xf>
    <xf numFmtId="49" fontId="44" fillId="2" borderId="31" xfId="0" applyNumberFormat="1" applyFont="1" applyFill="1" applyBorder="1" applyAlignment="1">
      <alignment horizontal="center"/>
    </xf>
    <xf numFmtId="49" fontId="8" fillId="2" borderId="26" xfId="0" applyNumberFormat="1" applyFont="1" applyFill="1" applyBorder="1" applyAlignment="1">
      <alignment horizontal="center"/>
    </xf>
    <xf numFmtId="49" fontId="44" fillId="2" borderId="32" xfId="0" applyNumberFormat="1" applyFont="1" applyFill="1" applyBorder="1" applyAlignment="1">
      <alignment horizontal="center"/>
    </xf>
    <xf numFmtId="49" fontId="35" fillId="2" borderId="27" xfId="0" applyNumberFormat="1" applyFont="1" applyFill="1" applyBorder="1" applyAlignment="1">
      <alignment horizontal="center"/>
    </xf>
    <xf numFmtId="49" fontId="44" fillId="2" borderId="10" xfId="0" applyNumberFormat="1" applyFont="1" applyFill="1" applyBorder="1" applyAlignment="1">
      <alignment horizontal="center"/>
    </xf>
    <xf numFmtId="49" fontId="18" fillId="2" borderId="21" xfId="0" applyNumberFormat="1" applyFont="1" applyFill="1" applyBorder="1" applyAlignment="1">
      <alignment horizontal="center"/>
    </xf>
    <xf numFmtId="49" fontId="40" fillId="3" borderId="0" xfId="1" applyNumberFormat="1" applyFont="1" applyFill="1" applyAlignment="1">
      <alignment horizontal="left" vertical="center" shrinkToFit="1"/>
    </xf>
    <xf numFmtId="0" fontId="39" fillId="3" borderId="0" xfId="0" applyFont="1" applyFill="1" applyAlignment="1">
      <alignment horizontal="left" vertical="center"/>
    </xf>
    <xf numFmtId="0" fontId="41" fillId="4" borderId="0" xfId="1" applyFont="1" applyFill="1" applyAlignment="1">
      <alignment horizontal="left" shrinkToFit="1"/>
    </xf>
    <xf numFmtId="0" fontId="1" fillId="4" borderId="0" xfId="0" applyFont="1" applyFill="1" applyAlignment="1">
      <alignment vertical="center" shrinkToFit="1"/>
    </xf>
    <xf numFmtId="49" fontId="10" fillId="2" borderId="0" xfId="0" applyNumberFormat="1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0" fontId="6" fillId="2" borderId="1" xfId="3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6" fillId="2" borderId="2" xfId="3" applyFont="1" applyFill="1" applyBorder="1" applyAlignment="1">
      <alignment vertical="center" shrinkToFit="1"/>
    </xf>
    <xf numFmtId="0" fontId="36" fillId="2" borderId="6" xfId="3" applyFont="1" applyFill="1" applyBorder="1" applyAlignment="1">
      <alignment vertical="center" shrinkToFit="1"/>
    </xf>
    <xf numFmtId="0" fontId="6" fillId="2" borderId="1" xfId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distributed"/>
    </xf>
    <xf numFmtId="0" fontId="0" fillId="2" borderId="0" xfId="0" applyFill="1" applyAlignment="1">
      <alignment horizontal="distributed"/>
    </xf>
    <xf numFmtId="0" fontId="6" fillId="2" borderId="2" xfId="3" applyFont="1" applyFill="1" applyBorder="1" applyAlignment="1">
      <alignment vertical="center" shrinkToFit="1"/>
    </xf>
    <xf numFmtId="0" fontId="6" fillId="2" borderId="6" xfId="3" applyFont="1" applyFill="1" applyBorder="1" applyAlignment="1">
      <alignment vertical="center" shrinkToFit="1"/>
    </xf>
    <xf numFmtId="0" fontId="40" fillId="2" borderId="7" xfId="1" applyFont="1" applyFill="1" applyBorder="1" applyAlignment="1">
      <alignment horizontal="right" vertical="center" shrinkToFit="1"/>
    </xf>
    <xf numFmtId="0" fontId="39" fillId="0" borderId="0" xfId="0" applyFont="1" applyAlignment="1">
      <alignment horizontal="right" vertical="center"/>
    </xf>
    <xf numFmtId="49" fontId="18" fillId="4" borderId="0" xfId="0" applyNumberFormat="1" applyFont="1" applyFill="1" applyAlignment="1">
      <alignment horizontal="center" shrinkToFit="1"/>
    </xf>
    <xf numFmtId="0" fontId="0" fillId="4" borderId="0" xfId="0" applyFill="1" applyAlignment="1">
      <alignment horizontal="center" shrinkToFit="1"/>
    </xf>
    <xf numFmtId="0" fontId="0" fillId="4" borderId="10" xfId="0" applyFill="1" applyBorder="1" applyAlignment="1">
      <alignment horizontal="center" shrinkToFit="1"/>
    </xf>
    <xf numFmtId="49" fontId="40" fillId="2" borderId="0" xfId="0" applyNumberFormat="1" applyFont="1" applyFill="1" applyAlignment="1"/>
    <xf numFmtId="0" fontId="39" fillId="0" borderId="0" xfId="0" applyFont="1" applyAlignment="1"/>
    <xf numFmtId="0" fontId="39" fillId="0" borderId="10" xfId="0" applyFont="1" applyBorder="1" applyAlignment="1"/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vertical="center" shrinkToFit="1"/>
    </xf>
    <xf numFmtId="0" fontId="16" fillId="2" borderId="6" xfId="3" applyFont="1" applyFill="1" applyBorder="1" applyAlignment="1">
      <alignment vertical="center" shrinkToFit="1"/>
    </xf>
    <xf numFmtId="49" fontId="18" fillId="2" borderId="9" xfId="0" applyNumberFormat="1" applyFont="1" applyFill="1" applyBorder="1" applyAlignment="1">
      <alignment horizontal="center" shrinkToFit="1"/>
    </xf>
    <xf numFmtId="0" fontId="0" fillId="2" borderId="8" xfId="0" applyFill="1" applyBorder="1" applyAlignment="1">
      <alignment horizontal="center" shrinkToFit="1"/>
    </xf>
    <xf numFmtId="49" fontId="10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0" fillId="2" borderId="21" xfId="0" applyFill="1" applyBorder="1" applyAlignment="1"/>
    <xf numFmtId="49" fontId="33" fillId="2" borderId="9" xfId="0" applyNumberFormat="1" applyFont="1" applyFill="1" applyBorder="1" applyAlignment="1">
      <alignment horizontal="center" shrinkToFit="1"/>
    </xf>
    <xf numFmtId="0" fontId="29" fillId="2" borderId="8" xfId="0" applyFont="1" applyFill="1" applyBorder="1" applyAlignment="1">
      <alignment horizontal="center" shrinkToFit="1"/>
    </xf>
    <xf numFmtId="49" fontId="1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49" fontId="18" fillId="2" borderId="9" xfId="0" applyNumberFormat="1" applyFont="1" applyFill="1" applyBorder="1" applyAlignment="1">
      <alignment horizontal="center"/>
    </xf>
    <xf numFmtId="0" fontId="14" fillId="2" borderId="0" xfId="3" applyFont="1" applyFill="1" applyAlignment="1">
      <alignment vertical="center" shrinkToFit="1"/>
    </xf>
    <xf numFmtId="0" fontId="14" fillId="2" borderId="0" xfId="3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49" fontId="18" fillId="2" borderId="20" xfId="0" applyNumberFormat="1" applyFont="1" applyFill="1" applyBorder="1" applyAlignment="1">
      <alignment shrinkToFit="1"/>
    </xf>
    <xf numFmtId="0" fontId="0" fillId="2" borderId="25" xfId="0" applyFill="1" applyBorder="1" applyAlignment="1">
      <alignment shrinkToFit="1"/>
    </xf>
    <xf numFmtId="49" fontId="18" fillId="5" borderId="0" xfId="0" applyNumberFormat="1" applyFont="1" applyFill="1" applyAlignment="1">
      <alignment horizontal="center"/>
    </xf>
    <xf numFmtId="49" fontId="18" fillId="5" borderId="35" xfId="0" applyNumberFormat="1" applyFont="1" applyFill="1" applyBorder="1" applyAlignment="1">
      <alignment horizontal="center"/>
    </xf>
    <xf numFmtId="49" fontId="40" fillId="2" borderId="0" xfId="0" applyNumberFormat="1" applyFont="1" applyFill="1" applyAlignment="1">
      <alignment horizontal="left"/>
    </xf>
    <xf numFmtId="49" fontId="18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56" fontId="15" fillId="2" borderId="0" xfId="1" applyNumberFormat="1" applyFont="1" applyFill="1" applyAlignment="1">
      <alignment horizontal="left" vertical="center" shrinkToFit="1"/>
    </xf>
    <xf numFmtId="0" fontId="0" fillId="0" borderId="0" xfId="0">
      <alignment vertical="center"/>
    </xf>
    <xf numFmtId="0" fontId="0" fillId="4" borderId="0" xfId="0" applyFill="1" applyAlignment="1">
      <alignment horizontal="center"/>
    </xf>
    <xf numFmtId="0" fontId="0" fillId="4" borderId="10" xfId="0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center" shrinkToFit="1"/>
    </xf>
    <xf numFmtId="49" fontId="8" fillId="2" borderId="0" xfId="2" applyNumberFormat="1" applyFont="1" applyFill="1" applyAlignment="1">
      <alignment horizontal="center"/>
    </xf>
    <xf numFmtId="49" fontId="10" fillId="2" borderId="0" xfId="2" applyNumberFormat="1" applyFont="1" applyFill="1" applyAlignment="1">
      <alignment horizontal="center" shrinkToFit="1"/>
    </xf>
    <xf numFmtId="0" fontId="0" fillId="2" borderId="0" xfId="0" applyFill="1">
      <alignment vertical="center"/>
    </xf>
    <xf numFmtId="49" fontId="18" fillId="2" borderId="23" xfId="0" applyNumberFormat="1" applyFont="1" applyFill="1" applyBorder="1" applyAlignment="1"/>
    <xf numFmtId="0" fontId="0" fillId="2" borderId="22" xfId="0" applyFill="1" applyBorder="1" applyAlignment="1"/>
    <xf numFmtId="0" fontId="15" fillId="2" borderId="7" xfId="1" applyFont="1" applyFill="1" applyBorder="1" applyAlignment="1">
      <alignment horizontal="center" vertical="center" shrinkToFit="1"/>
    </xf>
    <xf numFmtId="0" fontId="45" fillId="2" borderId="0" xfId="0" applyFont="1" applyFill="1">
      <alignment vertical="center"/>
    </xf>
    <xf numFmtId="49" fontId="15" fillId="2" borderId="0" xfId="0" applyNumberFormat="1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44" fillId="2" borderId="27" xfId="0" applyNumberFormat="1" applyFont="1" applyFill="1" applyBorder="1" applyAlignment="1">
      <alignment horizontal="center"/>
    </xf>
    <xf numFmtId="49" fontId="6" fillId="6" borderId="0" xfId="0" applyNumberFormat="1" applyFont="1" applyFill="1" applyAlignment="1">
      <alignment horizontal="center" shrinkToFit="1"/>
    </xf>
    <xf numFmtId="0" fontId="46" fillId="6" borderId="0" xfId="0" applyFont="1" applyFill="1" applyAlignment="1">
      <alignment horizontal="center" shrinkToFit="1"/>
    </xf>
    <xf numFmtId="0" fontId="46" fillId="6" borderId="10" xfId="0" applyFont="1" applyFill="1" applyBorder="1" applyAlignment="1">
      <alignment horizontal="center" shrinkToFit="1"/>
    </xf>
    <xf numFmtId="49" fontId="18" fillId="6" borderId="0" xfId="0" applyNumberFormat="1" applyFont="1" applyFill="1" applyAlignment="1">
      <alignment horizontal="center" vertical="center" shrinkToFit="1"/>
    </xf>
    <xf numFmtId="49" fontId="18" fillId="6" borderId="10" xfId="0" applyNumberFormat="1" applyFont="1" applyFill="1" applyBorder="1" applyAlignment="1">
      <alignment horizontal="center" vertical="center" shrinkToFit="1"/>
    </xf>
    <xf numFmtId="49" fontId="18" fillId="7" borderId="7" xfId="0" applyNumberFormat="1" applyFont="1" applyFill="1" applyBorder="1" applyAlignment="1">
      <alignment horizontal="center" shrinkToFit="1"/>
    </xf>
    <xf numFmtId="0" fontId="0" fillId="7" borderId="0" xfId="0" applyFill="1" applyAlignment="1">
      <alignment horizontal="center" shrinkToFit="1"/>
    </xf>
    <xf numFmtId="0" fontId="0" fillId="7" borderId="21" xfId="0" applyFill="1" applyBorder="1" applyAlignment="1">
      <alignment horizontal="center" shrinkToFit="1"/>
    </xf>
    <xf numFmtId="49" fontId="18" fillId="8" borderId="7" xfId="0" applyNumberFormat="1" applyFont="1" applyFill="1" applyBorder="1" applyAlignment="1">
      <alignment horizontal="center" shrinkToFit="1"/>
    </xf>
    <xf numFmtId="0" fontId="0" fillId="8" borderId="0" xfId="0" applyFill="1" applyAlignment="1">
      <alignment horizontal="center" shrinkToFit="1"/>
    </xf>
    <xf numFmtId="0" fontId="0" fillId="8" borderId="21" xfId="0" applyFill="1" applyBorder="1" applyAlignment="1">
      <alignment horizontal="center" shrinkToFit="1"/>
    </xf>
  </cellXfs>
  <cellStyles count="5">
    <cellStyle name="標準" xfId="0" builtinId="0"/>
    <cellStyle name="標準 3" xfId="4" xr:uid="{1F3DB1D7-F45D-4A62-B199-4A117FF63DA5}"/>
    <cellStyle name="標準_第31回秋季中央大会一部１" xfId="3" xr:uid="{F37C49E6-7AB3-46D2-AA84-2C36C2863000}"/>
    <cellStyle name="標準_第33回秋季中央大会Y2" xfId="2" xr:uid="{2D9C1C55-05C0-48C1-9940-E0B799E8B6D2}"/>
    <cellStyle name="標準_第34回秋季中央大会二部" xfId="1" xr:uid="{F8641EC8-58DB-46EB-9D35-9E0350EF3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3D0E-25F4-4355-B6D3-2EFC73DCC14A}">
  <dimension ref="A1:AO90"/>
  <sheetViews>
    <sheetView showGridLines="0" tabSelected="1" view="pageBreakPreview" topLeftCell="A23" zoomScaleNormal="100" zoomScaleSheetLayoutView="100" workbookViewId="0">
      <selection activeCell="K33" sqref="K33"/>
    </sheetView>
  </sheetViews>
  <sheetFormatPr defaultColWidth="8.25" defaultRowHeight="18" x14ac:dyDescent="0.2"/>
  <cols>
    <col min="1" max="1" width="4.25" style="1" customWidth="1"/>
    <col min="2" max="2" width="2.75" style="2" customWidth="1"/>
    <col min="3" max="3" width="14.58203125" style="6" customWidth="1"/>
    <col min="4" max="4" width="2.83203125" style="68" customWidth="1"/>
    <col min="5" max="5" width="14.08203125" style="109" customWidth="1"/>
    <col min="6" max="6" width="2.75" style="71" customWidth="1"/>
    <col min="7" max="7" width="2.75" style="24" customWidth="1"/>
    <col min="8" max="12" width="2.75" style="71" customWidth="1"/>
    <col min="13" max="17" width="2.75" style="73" customWidth="1"/>
    <col min="18" max="18" width="3.4140625" style="72" customWidth="1"/>
    <col min="19" max="19" width="1.9140625" style="73" customWidth="1"/>
    <col min="20" max="20" width="13.1640625" style="121" customWidth="1"/>
    <col min="21" max="21" width="2.83203125" style="6" customWidth="1"/>
    <col min="22" max="22" width="15.9140625" style="7" customWidth="1"/>
    <col min="23" max="23" width="2.83203125" style="6" customWidth="1"/>
    <col min="24" max="24" width="3.5" style="1" customWidth="1"/>
    <col min="25" max="25" width="9.58203125" style="7" customWidth="1"/>
    <col min="26" max="26" width="3.58203125" style="8" customWidth="1"/>
    <col min="27" max="27" width="2.6640625" style="1" customWidth="1"/>
    <col min="28" max="28" width="14.5" style="9" customWidth="1"/>
    <col min="29" max="29" width="9.33203125" style="10" customWidth="1"/>
    <col min="30" max="31" width="3.6640625" style="7" customWidth="1"/>
    <col min="32" max="32" width="8.25" style="1"/>
    <col min="33" max="33" width="7.9140625" style="1" customWidth="1"/>
    <col min="34" max="34" width="3.6640625" style="11" customWidth="1"/>
    <col min="35" max="35" width="3.5" style="11" customWidth="1"/>
    <col min="36" max="36" width="8.25" style="11"/>
    <col min="37" max="37" width="3.75" style="11" customWidth="1"/>
    <col min="38" max="38" width="8.25" style="11"/>
    <col min="39" max="16384" width="8.25" style="12"/>
  </cols>
  <sheetData>
    <row r="1" spans="1:38" ht="24" customHeight="1" x14ac:dyDescent="0.55000000000000004">
      <c r="C1" s="3"/>
      <c r="D1" s="4"/>
      <c r="E1" s="108"/>
      <c r="F1" s="251" t="s">
        <v>0</v>
      </c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120"/>
      <c r="U1" s="5"/>
      <c r="V1" s="4"/>
    </row>
    <row r="2" spans="1:38" ht="15" customHeight="1" x14ac:dyDescent="0.2">
      <c r="C2" s="3"/>
      <c r="D2" s="4"/>
      <c r="E2" s="196" t="s">
        <v>205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3"/>
      <c r="T2" s="252"/>
      <c r="U2" s="253"/>
      <c r="V2" s="253"/>
      <c r="W2" s="14"/>
    </row>
    <row r="3" spans="1:38" s="20" customFormat="1" ht="15" customHeight="1" x14ac:dyDescent="0.2">
      <c r="A3" s="15"/>
      <c r="B3" s="2"/>
      <c r="C3" s="16" t="s">
        <v>1</v>
      </c>
      <c r="D3" s="4"/>
      <c r="E3" s="198" t="s">
        <v>206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3"/>
      <c r="T3" s="120"/>
      <c r="U3" s="5"/>
      <c r="V3" s="4"/>
      <c r="W3" s="5"/>
      <c r="X3" s="1"/>
      <c r="Y3" s="17"/>
      <c r="Z3" s="18"/>
      <c r="AA3" s="15"/>
      <c r="AB3" s="18"/>
      <c r="AC3" s="17"/>
      <c r="AD3" s="17"/>
      <c r="AE3" s="7"/>
      <c r="AF3" s="15"/>
      <c r="AG3" s="15"/>
      <c r="AH3" s="19"/>
      <c r="AI3" s="19"/>
      <c r="AJ3" s="19"/>
      <c r="AK3" s="19"/>
      <c r="AL3" s="19"/>
    </row>
    <row r="4" spans="1:38" s="20" customFormat="1" ht="15" customHeight="1" x14ac:dyDescent="0.2">
      <c r="A4" s="15"/>
      <c r="B4" s="2"/>
      <c r="C4" s="21"/>
      <c r="D4" s="22"/>
      <c r="E4" s="109"/>
      <c r="F4" s="23"/>
      <c r="G4" s="24"/>
      <c r="H4" s="23"/>
      <c r="I4" s="23"/>
      <c r="J4" s="23"/>
      <c r="K4" s="23"/>
      <c r="L4" s="25" t="s">
        <v>2</v>
      </c>
      <c r="M4" s="26"/>
      <c r="N4" s="23"/>
      <c r="O4" s="23"/>
      <c r="P4" s="23"/>
      <c r="Q4" s="23"/>
      <c r="R4" s="24"/>
      <c r="S4" s="23"/>
      <c r="T4" s="121"/>
      <c r="U4" s="21"/>
      <c r="V4" s="17"/>
      <c r="W4" s="21"/>
      <c r="X4" s="1"/>
      <c r="Y4" s="17"/>
      <c r="Z4" s="18"/>
      <c r="AA4" s="15"/>
      <c r="AB4" s="18"/>
      <c r="AC4" s="17"/>
      <c r="AD4" s="17"/>
      <c r="AE4" s="17"/>
      <c r="AF4" s="15"/>
      <c r="AG4" s="15"/>
      <c r="AH4" s="19"/>
      <c r="AI4" s="19"/>
      <c r="AJ4" s="19"/>
      <c r="AK4" s="19"/>
      <c r="AL4" s="19"/>
    </row>
    <row r="5" spans="1:38" ht="15" customHeight="1" thickBot="1" x14ac:dyDescent="0.25">
      <c r="A5" s="1">
        <v>26</v>
      </c>
      <c r="B5" s="203" t="str">
        <f>VLOOKUP(A5,$Z$5:$AC$51,2,FALSE)</f>
        <v>若</v>
      </c>
      <c r="C5" s="222" t="str">
        <f>VLOOKUP(A5,$Z$5:$AC$51,3,FALSE)</f>
        <v>愛生グレート</v>
      </c>
      <c r="D5" s="207">
        <v>1</v>
      </c>
      <c r="E5" s="113"/>
      <c r="F5" s="29"/>
      <c r="G5" s="141"/>
      <c r="H5" s="29"/>
      <c r="I5" s="29"/>
      <c r="J5" s="29"/>
      <c r="K5" s="29"/>
      <c r="L5" s="29"/>
      <c r="M5" s="30"/>
      <c r="N5" s="30"/>
      <c r="O5" s="30"/>
      <c r="P5" s="30"/>
      <c r="Q5" s="30"/>
      <c r="R5" s="31"/>
      <c r="S5" s="32"/>
      <c r="T5" s="122"/>
      <c r="U5" s="220">
        <v>24</v>
      </c>
      <c r="V5" s="210" t="str">
        <f>VLOOKUP(X5,$Z$5:$AB$51,3,FALSE)</f>
        <v>花見川ツインズ</v>
      </c>
      <c r="W5" s="210" t="str">
        <f>VLOOKUP(X5,$Z$5:$AB$143,2,FALSE)</f>
        <v>花</v>
      </c>
      <c r="X5" s="1">
        <v>11</v>
      </c>
      <c r="Z5" s="33">
        <v>1</v>
      </c>
      <c r="AA5" s="34" t="s">
        <v>3</v>
      </c>
      <c r="AB5" s="35" t="s">
        <v>4</v>
      </c>
      <c r="AC5" s="7"/>
    </row>
    <row r="6" spans="1:38" ht="15" customHeight="1" thickTop="1" thickBot="1" x14ac:dyDescent="0.6">
      <c r="B6" s="204"/>
      <c r="C6" s="223"/>
      <c r="D6" s="207"/>
      <c r="E6" s="162" t="s">
        <v>141</v>
      </c>
      <c r="F6" s="86"/>
      <c r="G6" s="57"/>
      <c r="H6" s="145" t="s">
        <v>95</v>
      </c>
      <c r="I6" s="29"/>
      <c r="J6" s="29"/>
      <c r="K6" s="29"/>
      <c r="L6" s="29"/>
      <c r="M6" s="30"/>
      <c r="N6" s="30"/>
      <c r="O6" s="30"/>
      <c r="P6" s="30"/>
      <c r="Q6" s="131" t="s">
        <v>163</v>
      </c>
      <c r="R6" s="38"/>
      <c r="S6" s="224" t="s">
        <v>142</v>
      </c>
      <c r="T6" s="225"/>
      <c r="U6" s="221"/>
      <c r="V6" s="211"/>
      <c r="W6" s="211"/>
      <c r="Z6" s="33">
        <v>2</v>
      </c>
      <c r="AA6" s="34" t="s">
        <v>3</v>
      </c>
      <c r="AB6" s="35" t="s">
        <v>5</v>
      </c>
      <c r="AC6" s="7"/>
    </row>
    <row r="7" spans="1:38" ht="15" customHeight="1" thickTop="1" thickBot="1" x14ac:dyDescent="0.25">
      <c r="A7" s="1">
        <v>14</v>
      </c>
      <c r="B7" s="203" t="str">
        <f>VLOOKUP(A7,$Z$5:$AC$51,2,FALSE)</f>
        <v>花</v>
      </c>
      <c r="C7" s="210" t="str">
        <f>VLOOKUP(A7,$Z$5:$AC$51,3,FALSE)</f>
        <v>幕張ヒーローズ</v>
      </c>
      <c r="D7" s="207">
        <f>D5+1</f>
        <v>2</v>
      </c>
      <c r="E7" s="163" t="s">
        <v>145</v>
      </c>
      <c r="F7" s="27"/>
      <c r="G7" s="39" t="s">
        <v>6</v>
      </c>
      <c r="H7" s="160" t="s">
        <v>158</v>
      </c>
      <c r="I7" s="29"/>
      <c r="J7" s="29"/>
      <c r="K7" s="29"/>
      <c r="L7" s="29"/>
      <c r="M7" s="30"/>
      <c r="N7" s="30"/>
      <c r="O7" s="30"/>
      <c r="P7" s="156"/>
      <c r="Q7" s="155" t="s">
        <v>164</v>
      </c>
      <c r="R7" s="41" t="s">
        <v>7</v>
      </c>
      <c r="S7" s="60"/>
      <c r="T7" s="123" t="s">
        <v>144</v>
      </c>
      <c r="U7" s="220">
        <f>U5+1</f>
        <v>25</v>
      </c>
      <c r="V7" s="222" t="str">
        <f>VLOOKUP(X7,$Z$5:$AB$51,3,FALSE)</f>
        <v>ミヤコリトルベアーズ</v>
      </c>
      <c r="W7" s="210" t="str">
        <f>VLOOKUP(X7,$Z$5:$AB$143,2,FALSE)</f>
        <v>中</v>
      </c>
      <c r="X7" s="1">
        <v>5</v>
      </c>
      <c r="Z7" s="33">
        <v>3</v>
      </c>
      <c r="AA7" s="34" t="s">
        <v>3</v>
      </c>
      <c r="AB7" s="35" t="s">
        <v>8</v>
      </c>
      <c r="AC7" s="7"/>
    </row>
    <row r="8" spans="1:38" ht="15" customHeight="1" thickTop="1" thickBot="1" x14ac:dyDescent="0.25">
      <c r="B8" s="204"/>
      <c r="C8" s="211"/>
      <c r="D8" s="207"/>
      <c r="E8" s="110" t="s">
        <v>104</v>
      </c>
      <c r="F8" s="29" t="s">
        <v>90</v>
      </c>
      <c r="G8" s="105" t="s">
        <v>121</v>
      </c>
      <c r="H8" s="161"/>
      <c r="I8" s="29"/>
      <c r="J8" s="29"/>
      <c r="K8" s="29"/>
      <c r="L8" s="29"/>
      <c r="M8" s="30"/>
      <c r="N8" s="30"/>
      <c r="O8" s="30"/>
      <c r="P8" s="156"/>
      <c r="Q8" s="156"/>
      <c r="R8" s="146" t="s">
        <v>134</v>
      </c>
      <c r="S8" s="91" t="s">
        <v>97</v>
      </c>
      <c r="T8" s="124" t="s">
        <v>104</v>
      </c>
      <c r="U8" s="221"/>
      <c r="V8" s="223"/>
      <c r="W8" s="211"/>
      <c r="Z8" s="33">
        <v>4</v>
      </c>
      <c r="AA8" s="34" t="s">
        <v>3</v>
      </c>
      <c r="AB8" s="35" t="s">
        <v>9</v>
      </c>
      <c r="AC8" s="7"/>
    </row>
    <row r="9" spans="1:38" ht="15" customHeight="1" thickTop="1" thickBot="1" x14ac:dyDescent="0.25">
      <c r="A9" s="1">
        <v>2</v>
      </c>
      <c r="B9" s="203" t="str">
        <f>VLOOKUP(A9,$Z$5:$AC$51,2,FALSE)</f>
        <v>中</v>
      </c>
      <c r="C9" s="210" t="str">
        <f>VLOOKUP(A9,$Z$5:$AC$51,3,FALSE)</f>
        <v>院内イーグルス</v>
      </c>
      <c r="D9" s="207">
        <f t="shared" ref="D9" si="0">D7+1</f>
        <v>3</v>
      </c>
      <c r="E9" s="111" t="s">
        <v>106</v>
      </c>
      <c r="F9" s="99"/>
      <c r="G9" s="104" t="s">
        <v>122</v>
      </c>
      <c r="H9" s="85"/>
      <c r="I9" s="29"/>
      <c r="J9" s="29"/>
      <c r="K9" s="29"/>
      <c r="L9" s="29"/>
      <c r="M9" s="30"/>
      <c r="N9" s="30"/>
      <c r="O9" s="30"/>
      <c r="P9" s="156"/>
      <c r="Q9" s="30"/>
      <c r="R9" s="92" t="s">
        <v>121</v>
      </c>
      <c r="S9" s="43"/>
      <c r="T9" s="125" t="s">
        <v>118</v>
      </c>
      <c r="U9" s="220">
        <f t="shared" ref="U9" si="1">U7+1</f>
        <v>26</v>
      </c>
      <c r="V9" s="210" t="str">
        <f>VLOOKUP(X9,$Z$5:$AB$51,3,FALSE)</f>
        <v>わかしおタイガース</v>
      </c>
      <c r="W9" s="210" t="str">
        <f>VLOOKUP(X9,$Z$5:$AB$143,2,FALSE)</f>
        <v>稲</v>
      </c>
      <c r="X9" s="1">
        <v>25</v>
      </c>
      <c r="Z9" s="33">
        <v>5</v>
      </c>
      <c r="AA9" s="34" t="s">
        <v>3</v>
      </c>
      <c r="AB9" s="35" t="s">
        <v>10</v>
      </c>
      <c r="AC9" s="7"/>
    </row>
    <row r="10" spans="1:38" ht="15" customHeight="1" thickTop="1" thickBot="1" x14ac:dyDescent="0.25">
      <c r="B10" s="204"/>
      <c r="C10" s="211"/>
      <c r="D10" s="207"/>
      <c r="E10" s="164" t="s">
        <v>180</v>
      </c>
      <c r="F10" s="29"/>
      <c r="G10" s="44"/>
      <c r="H10" s="29" t="s">
        <v>11</v>
      </c>
      <c r="I10" s="145" t="s">
        <v>196</v>
      </c>
      <c r="J10" s="29"/>
      <c r="K10" s="29"/>
      <c r="L10" s="29"/>
      <c r="M10" s="30"/>
      <c r="N10" s="30"/>
      <c r="O10" s="30"/>
      <c r="P10" s="147" t="s">
        <v>192</v>
      </c>
      <c r="Q10" s="30" t="s">
        <v>12</v>
      </c>
      <c r="R10" s="45"/>
      <c r="S10" s="30"/>
      <c r="T10" s="129" t="s">
        <v>177</v>
      </c>
      <c r="U10" s="221"/>
      <c r="V10" s="211"/>
      <c r="W10" s="211"/>
      <c r="Z10" s="33">
        <v>6</v>
      </c>
      <c r="AA10" s="34" t="s">
        <v>3</v>
      </c>
      <c r="AB10" s="35" t="s">
        <v>13</v>
      </c>
      <c r="AC10" s="7"/>
    </row>
    <row r="11" spans="1:38" ht="15" customHeight="1" thickTop="1" thickBot="1" x14ac:dyDescent="0.25">
      <c r="A11" s="1">
        <v>45</v>
      </c>
      <c r="B11" s="203" t="str">
        <f>VLOOKUP(A11,$Z$5:$AC$51,2,FALSE)</f>
        <v>美</v>
      </c>
      <c r="C11" s="210" t="str">
        <f>VLOOKUP(A11,$Z$5:$AC$51,3,FALSE)</f>
        <v>磯辺トータス</v>
      </c>
      <c r="D11" s="207">
        <f t="shared" ref="D11" si="2">D9+1</f>
        <v>4</v>
      </c>
      <c r="E11" s="165" t="s">
        <v>185</v>
      </c>
      <c r="F11" s="99"/>
      <c r="G11" s="44"/>
      <c r="H11" s="42"/>
      <c r="I11" s="135" t="s">
        <v>197</v>
      </c>
      <c r="J11" s="29"/>
      <c r="K11" s="29"/>
      <c r="L11" s="29"/>
      <c r="M11" s="30"/>
      <c r="N11" s="30"/>
      <c r="O11" s="40"/>
      <c r="P11" s="135" t="s">
        <v>193</v>
      </c>
      <c r="Q11" s="30"/>
      <c r="R11" s="46"/>
      <c r="S11" s="32"/>
      <c r="T11" s="112" t="s">
        <v>179</v>
      </c>
      <c r="U11" s="220">
        <f t="shared" ref="U11" si="3">U9+1</f>
        <v>27</v>
      </c>
      <c r="V11" s="210" t="str">
        <f>VLOOKUP(X11,$Z$5:$AB$51,3,FALSE)</f>
        <v>天台バッファローズ</v>
      </c>
      <c r="W11" s="210" t="str">
        <f>VLOOKUP(X11,$Z$5:$AB$143,2,FALSE)</f>
        <v>稲</v>
      </c>
      <c r="X11" s="1">
        <v>21</v>
      </c>
      <c r="Z11" s="33">
        <v>7</v>
      </c>
      <c r="AA11" s="34" t="s">
        <v>3</v>
      </c>
      <c r="AB11" s="35" t="s">
        <v>14</v>
      </c>
      <c r="AC11" s="7"/>
      <c r="AF11" s="235"/>
      <c r="AG11" s="236"/>
    </row>
    <row r="12" spans="1:38" ht="15" customHeight="1" thickTop="1" thickBot="1" x14ac:dyDescent="0.25">
      <c r="B12" s="204"/>
      <c r="C12" s="211"/>
      <c r="D12" s="207"/>
      <c r="E12" s="110" t="s">
        <v>104</v>
      </c>
      <c r="F12" s="98" t="s">
        <v>91</v>
      </c>
      <c r="G12" s="95" t="s">
        <v>123</v>
      </c>
      <c r="H12" s="42"/>
      <c r="I12" s="42"/>
      <c r="J12" s="29"/>
      <c r="K12" s="29"/>
      <c r="L12" s="29"/>
      <c r="M12" s="30"/>
      <c r="N12" s="30"/>
      <c r="O12" s="40"/>
      <c r="P12" s="40"/>
      <c r="Q12" s="30"/>
      <c r="R12" s="79" t="s">
        <v>131</v>
      </c>
      <c r="S12" s="30" t="s">
        <v>98</v>
      </c>
      <c r="T12" s="127" t="s">
        <v>104</v>
      </c>
      <c r="U12" s="221"/>
      <c r="V12" s="211"/>
      <c r="W12" s="211"/>
      <c r="Z12" s="33">
        <v>8</v>
      </c>
      <c r="AA12" s="34" t="s">
        <v>15</v>
      </c>
      <c r="AB12" s="47" t="s">
        <v>16</v>
      </c>
      <c r="AC12" s="7"/>
      <c r="AF12" s="235"/>
      <c r="AG12" s="237"/>
    </row>
    <row r="13" spans="1:38" ht="15" customHeight="1" thickTop="1" thickBot="1" x14ac:dyDescent="0.25">
      <c r="A13" s="1">
        <v>36</v>
      </c>
      <c r="B13" s="203" t="str">
        <f>VLOOKUP(A13,$Z$5:$AC$51,2,FALSE)</f>
        <v>緑</v>
      </c>
      <c r="C13" s="210" t="str">
        <f>VLOOKUP(A13,$Z$5:$AC$51,3,FALSE)</f>
        <v>泉谷メッツ</v>
      </c>
      <c r="D13" s="207">
        <f t="shared" ref="D13:D49" si="4">D11+1</f>
        <v>5</v>
      </c>
      <c r="E13" s="112" t="s">
        <v>107</v>
      </c>
      <c r="F13" s="48"/>
      <c r="G13" s="103" t="s">
        <v>124</v>
      </c>
      <c r="H13" s="42"/>
      <c r="I13" s="42"/>
      <c r="J13" s="29"/>
      <c r="K13" s="29"/>
      <c r="L13" s="29"/>
      <c r="M13" s="30"/>
      <c r="N13" s="30"/>
      <c r="O13" s="40"/>
      <c r="P13" s="40"/>
      <c r="Q13" s="137"/>
      <c r="R13" s="154" t="s">
        <v>122</v>
      </c>
      <c r="S13" s="89"/>
      <c r="T13" s="128" t="s">
        <v>116</v>
      </c>
      <c r="U13" s="220">
        <f t="shared" ref="U13" si="5">U11+1</f>
        <v>28</v>
      </c>
      <c r="V13" s="210" t="str">
        <f>VLOOKUP(X13,$Z$5:$AB$51,3,FALSE)</f>
        <v>高洲コンドルス</v>
      </c>
      <c r="W13" s="210" t="str">
        <f>VLOOKUP(X13,$Z$5:$AB$143,2,FALSE)</f>
        <v>美</v>
      </c>
      <c r="X13" s="1">
        <v>41</v>
      </c>
      <c r="Z13" s="33">
        <v>9</v>
      </c>
      <c r="AA13" s="34" t="s">
        <v>15</v>
      </c>
      <c r="AB13" s="47" t="s">
        <v>17</v>
      </c>
      <c r="AC13" s="7"/>
    </row>
    <row r="14" spans="1:38" ht="15" customHeight="1" thickTop="1" thickBot="1" x14ac:dyDescent="0.6">
      <c r="B14" s="204"/>
      <c r="C14" s="211"/>
      <c r="D14" s="207"/>
      <c r="E14" s="166" t="s">
        <v>142</v>
      </c>
      <c r="F14" s="29"/>
      <c r="G14" s="138" t="s">
        <v>18</v>
      </c>
      <c r="H14" s="152" t="s">
        <v>167</v>
      </c>
      <c r="I14" s="42"/>
      <c r="J14" s="29"/>
      <c r="K14" s="29"/>
      <c r="L14" s="29"/>
      <c r="M14" s="30"/>
      <c r="N14" s="30"/>
      <c r="O14" s="40"/>
      <c r="P14" s="40"/>
      <c r="Q14" s="134" t="s">
        <v>182</v>
      </c>
      <c r="R14" s="41" t="s">
        <v>19</v>
      </c>
      <c r="S14" s="238" t="s">
        <v>143</v>
      </c>
      <c r="T14" s="239"/>
      <c r="U14" s="221"/>
      <c r="V14" s="211"/>
      <c r="W14" s="211"/>
      <c r="Z14" s="33">
        <v>10</v>
      </c>
      <c r="AA14" s="34" t="s">
        <v>20</v>
      </c>
      <c r="AB14" s="47" t="s">
        <v>21</v>
      </c>
      <c r="AC14" s="7"/>
      <c r="AD14" s="49"/>
      <c r="AE14" s="49"/>
      <c r="AF14" s="50"/>
      <c r="AG14" s="51"/>
    </row>
    <row r="15" spans="1:38" ht="15" customHeight="1" thickTop="1" x14ac:dyDescent="0.2">
      <c r="A15" s="1">
        <v>20</v>
      </c>
      <c r="B15" s="203" t="str">
        <f>VLOOKUP(A15,$Z$5:$AC$51,2,FALSE)</f>
        <v>稲</v>
      </c>
      <c r="C15" s="210" t="str">
        <f>VLOOKUP(A15,$Z$5:$AC$51,3,FALSE)</f>
        <v>園生わかば</v>
      </c>
      <c r="D15" s="207">
        <f t="shared" si="4"/>
        <v>6</v>
      </c>
      <c r="E15" s="112" t="s">
        <v>146</v>
      </c>
      <c r="F15" s="27"/>
      <c r="G15" s="52"/>
      <c r="H15" s="153" t="s">
        <v>168</v>
      </c>
      <c r="I15" s="42"/>
      <c r="J15" s="37"/>
      <c r="K15" s="29"/>
      <c r="L15" s="29"/>
      <c r="M15" s="30"/>
      <c r="N15" s="30"/>
      <c r="O15" s="40"/>
      <c r="P15" s="30"/>
      <c r="Q15" s="132" t="s">
        <v>183</v>
      </c>
      <c r="R15" s="54"/>
      <c r="S15" s="31"/>
      <c r="T15" s="122" t="s">
        <v>157</v>
      </c>
      <c r="U15" s="220">
        <f t="shared" ref="U15" si="6">U13+1</f>
        <v>29</v>
      </c>
      <c r="V15" s="210" t="str">
        <f>VLOOKUP(X15,$Z$5:$AB$51,3,FALSE)</f>
        <v>あすみが丘コスモスキッド</v>
      </c>
      <c r="W15" s="210" t="str">
        <f>VLOOKUP(X15,$Z$5:$AB$143,2,FALSE)</f>
        <v>緑</v>
      </c>
      <c r="X15" s="1">
        <v>33</v>
      </c>
      <c r="Z15" s="33">
        <v>11</v>
      </c>
      <c r="AA15" s="34" t="s">
        <v>20</v>
      </c>
      <c r="AB15" s="47" t="s">
        <v>22</v>
      </c>
      <c r="AC15" s="7"/>
      <c r="AD15" s="55"/>
      <c r="AE15" s="55"/>
      <c r="AF15" s="56"/>
      <c r="AG15" s="56"/>
    </row>
    <row r="16" spans="1:38" ht="15" customHeight="1" thickBot="1" x14ac:dyDescent="0.6">
      <c r="B16" s="204"/>
      <c r="C16" s="211"/>
      <c r="D16" s="207"/>
      <c r="E16" s="212" t="s">
        <v>202</v>
      </c>
      <c r="F16" s="213"/>
      <c r="G16" s="213"/>
      <c r="H16" s="213"/>
      <c r="I16" s="42" t="s">
        <v>23</v>
      </c>
      <c r="J16" s="184" t="s">
        <v>211</v>
      </c>
      <c r="K16" s="29"/>
      <c r="L16" s="29"/>
      <c r="M16" s="30"/>
      <c r="N16" s="30"/>
      <c r="O16" s="189" t="s">
        <v>211</v>
      </c>
      <c r="P16" s="30" t="s">
        <v>24</v>
      </c>
      <c r="Q16" s="242" t="s">
        <v>203</v>
      </c>
      <c r="R16" s="218"/>
      <c r="S16" s="218"/>
      <c r="T16" s="219"/>
      <c r="U16" s="221"/>
      <c r="V16" s="211"/>
      <c r="W16" s="211"/>
      <c r="Z16" s="33">
        <v>12</v>
      </c>
      <c r="AA16" s="34" t="s">
        <v>20</v>
      </c>
      <c r="AB16" s="47" t="s">
        <v>25</v>
      </c>
      <c r="AC16" s="7"/>
      <c r="AD16" s="55"/>
      <c r="AE16" s="55"/>
      <c r="AF16" s="56"/>
      <c r="AG16" s="56"/>
    </row>
    <row r="17" spans="1:33" ht="15" customHeight="1" thickTop="1" x14ac:dyDescent="0.55000000000000004">
      <c r="A17" s="1">
        <v>7</v>
      </c>
      <c r="B17" s="203" t="str">
        <f>VLOOKUP(A17,$Z$5:$AC$51,2,FALSE)</f>
        <v>中</v>
      </c>
      <c r="C17" s="210" t="str">
        <f>VLOOKUP(A17,$Z$5:$AC$51,3,FALSE)</f>
        <v>花輪ユナイト</v>
      </c>
      <c r="D17" s="207">
        <f>D15+1</f>
        <v>7</v>
      </c>
      <c r="E17" s="212" t="s">
        <v>204</v>
      </c>
      <c r="F17" s="213"/>
      <c r="G17" s="213"/>
      <c r="H17" s="213"/>
      <c r="I17" s="85"/>
      <c r="J17" s="192" t="s">
        <v>212</v>
      </c>
      <c r="K17" s="240" t="s">
        <v>223</v>
      </c>
      <c r="L17" s="240"/>
      <c r="M17" s="240"/>
      <c r="N17" s="241"/>
      <c r="O17" s="190" t="s">
        <v>213</v>
      </c>
      <c r="P17" s="30"/>
      <c r="Q17" s="217" t="s">
        <v>209</v>
      </c>
      <c r="R17" s="218"/>
      <c r="S17" s="218"/>
      <c r="T17" s="219"/>
      <c r="U17" s="220">
        <f t="shared" ref="U17" si="7">U15+1</f>
        <v>30</v>
      </c>
      <c r="V17" s="210" t="str">
        <f>VLOOKUP(X17,$Z$5:$AB$51,3,FALSE)</f>
        <v>ヤングジャイアンツ</v>
      </c>
      <c r="W17" s="210" t="str">
        <f>VLOOKUP(X17,$Z$5:$AB$143,2,FALSE)</f>
        <v>稲</v>
      </c>
      <c r="X17" s="1">
        <v>24</v>
      </c>
      <c r="Z17" s="33">
        <v>13</v>
      </c>
      <c r="AA17" s="34" t="s">
        <v>20</v>
      </c>
      <c r="AB17" s="47" t="s">
        <v>26</v>
      </c>
      <c r="AC17" s="7"/>
    </row>
    <row r="18" spans="1:33" ht="15" customHeight="1" thickBot="1" x14ac:dyDescent="0.6">
      <c r="B18" s="204"/>
      <c r="C18" s="211"/>
      <c r="D18" s="207"/>
      <c r="E18" s="118" t="s">
        <v>104</v>
      </c>
      <c r="F18" s="58"/>
      <c r="G18" s="36" t="s">
        <v>27</v>
      </c>
      <c r="H18" s="100" t="s">
        <v>125</v>
      </c>
      <c r="I18" s="85"/>
      <c r="J18" s="85"/>
      <c r="K18" s="240" t="s">
        <v>228</v>
      </c>
      <c r="L18" s="240"/>
      <c r="M18" s="240"/>
      <c r="N18" s="241"/>
      <c r="O18" s="191"/>
      <c r="P18" s="30"/>
      <c r="Q18" s="131" t="s">
        <v>160</v>
      </c>
      <c r="R18" s="59"/>
      <c r="S18" s="224" t="s">
        <v>142</v>
      </c>
      <c r="T18" s="225"/>
      <c r="U18" s="221"/>
      <c r="V18" s="211"/>
      <c r="W18" s="211"/>
      <c r="Z18" s="33">
        <v>14</v>
      </c>
      <c r="AA18" s="34" t="s">
        <v>20</v>
      </c>
      <c r="AB18" s="47" t="s">
        <v>28</v>
      </c>
      <c r="AC18" s="7"/>
    </row>
    <row r="19" spans="1:33" ht="15" customHeight="1" thickTop="1" thickBot="1" x14ac:dyDescent="0.25">
      <c r="A19" s="1">
        <v>15</v>
      </c>
      <c r="B19" s="203" t="str">
        <f>VLOOKUP(A19,$Z$5:$AC$51,2,FALSE)</f>
        <v>稲</v>
      </c>
      <c r="C19" s="210" t="str">
        <f>VLOOKUP(A19,$Z$5:$AC$51,3,FALSE)</f>
        <v>穴川タイガース</v>
      </c>
      <c r="D19" s="207">
        <f>D17+1</f>
        <v>8</v>
      </c>
      <c r="E19" s="114" t="s">
        <v>115</v>
      </c>
      <c r="F19" s="29"/>
      <c r="G19" s="107"/>
      <c r="H19" s="79" t="s">
        <v>126</v>
      </c>
      <c r="I19" s="85"/>
      <c r="J19" s="85"/>
      <c r="K19" s="240" t="s">
        <v>229</v>
      </c>
      <c r="L19" s="240"/>
      <c r="M19" s="240"/>
      <c r="N19" s="241"/>
      <c r="O19" s="137"/>
      <c r="P19" s="156"/>
      <c r="Q19" s="155" t="s">
        <v>165</v>
      </c>
      <c r="R19" s="41" t="s">
        <v>29</v>
      </c>
      <c r="S19" s="60"/>
      <c r="T19" s="170" t="s">
        <v>151</v>
      </c>
      <c r="U19" s="220">
        <f t="shared" ref="U19" si="8">U17+1</f>
        <v>31</v>
      </c>
      <c r="V19" s="210" t="str">
        <f>VLOOKUP(X19,$Z$5:$AB$51,3,FALSE)</f>
        <v>誉田ベアーズ</v>
      </c>
      <c r="W19" s="210" t="str">
        <f>VLOOKUP(X19,$Z$5:$AB$143,2,FALSE)</f>
        <v>緑</v>
      </c>
      <c r="X19" s="1">
        <v>39</v>
      </c>
      <c r="Z19" s="33">
        <v>15</v>
      </c>
      <c r="AA19" s="34" t="s">
        <v>30</v>
      </c>
      <c r="AB19" s="47" t="s">
        <v>31</v>
      </c>
      <c r="AC19" s="7"/>
    </row>
    <row r="20" spans="1:33" ht="15" customHeight="1" thickTop="1" thickBot="1" x14ac:dyDescent="0.25">
      <c r="B20" s="204"/>
      <c r="C20" s="211"/>
      <c r="D20" s="207"/>
      <c r="E20" s="162" t="s">
        <v>177</v>
      </c>
      <c r="F20" s="86"/>
      <c r="G20" s="106"/>
      <c r="H20" s="42"/>
      <c r="I20" s="147" t="s">
        <v>194</v>
      </c>
      <c r="J20" s="85"/>
      <c r="K20" s="240" t="s">
        <v>230</v>
      </c>
      <c r="L20" s="240"/>
      <c r="M20" s="240"/>
      <c r="N20" s="241"/>
      <c r="O20" s="137"/>
      <c r="P20" s="156"/>
      <c r="Q20" s="156"/>
      <c r="R20" s="79" t="s">
        <v>135</v>
      </c>
      <c r="S20" s="61" t="s">
        <v>99</v>
      </c>
      <c r="T20" s="127" t="s">
        <v>104</v>
      </c>
      <c r="U20" s="221"/>
      <c r="V20" s="211"/>
      <c r="W20" s="211"/>
      <c r="Z20" s="33">
        <v>16</v>
      </c>
      <c r="AA20" s="34" t="s">
        <v>30</v>
      </c>
      <c r="AB20" s="47" t="s">
        <v>32</v>
      </c>
      <c r="AC20" s="7"/>
    </row>
    <row r="21" spans="1:33" ht="15" customHeight="1" thickTop="1" thickBot="1" x14ac:dyDescent="0.6">
      <c r="A21" s="1">
        <v>8</v>
      </c>
      <c r="B21" s="203" t="str">
        <f>VLOOKUP(A21,$Z$5:$AC$51,2,FALSE)</f>
        <v>花</v>
      </c>
      <c r="C21" s="210" t="str">
        <f>VLOOKUP(A21,$Z$5:$AC$51,3,FALSE)</f>
        <v>検見川クラブ</v>
      </c>
      <c r="D21" s="207">
        <f t="shared" si="4"/>
        <v>9</v>
      </c>
      <c r="E21" s="167" t="s">
        <v>184</v>
      </c>
      <c r="F21" s="27"/>
      <c r="G21" s="44"/>
      <c r="H21" s="85" t="s">
        <v>33</v>
      </c>
      <c r="I21" s="158" t="s">
        <v>195</v>
      </c>
      <c r="J21" s="85"/>
      <c r="K21" s="243" t="s">
        <v>219</v>
      </c>
      <c r="L21" s="244"/>
      <c r="M21" s="244"/>
      <c r="N21" s="245"/>
      <c r="O21" s="137"/>
      <c r="P21" s="156"/>
      <c r="Q21" s="30"/>
      <c r="R21" s="93" t="s">
        <v>136</v>
      </c>
      <c r="S21" s="89"/>
      <c r="T21" s="116" t="s">
        <v>117</v>
      </c>
      <c r="U21" s="220">
        <f t="shared" ref="U21" si="9">U19+1</f>
        <v>32</v>
      </c>
      <c r="V21" s="205" t="str">
        <f>VLOOKUP(X21,$Z$5:$AB$51,3,FALSE)</f>
        <v>武石ブルーサンダー</v>
      </c>
      <c r="W21" s="210" t="str">
        <f>VLOOKUP(X21,$Z$5:$AB$143,2,FALSE)</f>
        <v>花</v>
      </c>
      <c r="X21" s="1">
        <v>9</v>
      </c>
      <c r="Z21" s="33">
        <v>17</v>
      </c>
      <c r="AA21" s="34" t="s">
        <v>30</v>
      </c>
      <c r="AB21" s="47" t="s">
        <v>34</v>
      </c>
      <c r="AC21" s="7"/>
    </row>
    <row r="22" spans="1:33" ht="15" customHeight="1" thickTop="1" thickBot="1" x14ac:dyDescent="0.6">
      <c r="B22" s="204"/>
      <c r="C22" s="211"/>
      <c r="D22" s="207"/>
      <c r="E22" s="110" t="s">
        <v>104</v>
      </c>
      <c r="F22" s="62" t="s">
        <v>92</v>
      </c>
      <c r="G22" s="100" t="s">
        <v>127</v>
      </c>
      <c r="H22" s="85"/>
      <c r="I22" s="29"/>
      <c r="J22" s="85"/>
      <c r="K22" s="243" t="s">
        <v>220</v>
      </c>
      <c r="L22" s="248"/>
      <c r="M22" s="248"/>
      <c r="N22" s="249"/>
      <c r="O22" s="137"/>
      <c r="P22" s="147" t="s">
        <v>186</v>
      </c>
      <c r="Q22" s="30" t="s">
        <v>35</v>
      </c>
      <c r="R22" s="45"/>
      <c r="S22" s="94"/>
      <c r="T22" s="124" t="s">
        <v>174</v>
      </c>
      <c r="U22" s="221"/>
      <c r="V22" s="206"/>
      <c r="W22" s="211"/>
      <c r="Z22" s="33">
        <v>18</v>
      </c>
      <c r="AA22" s="34" t="s">
        <v>30</v>
      </c>
      <c r="AB22" s="47" t="s">
        <v>36</v>
      </c>
      <c r="AC22" s="7"/>
    </row>
    <row r="23" spans="1:33" ht="15" customHeight="1" thickTop="1" thickBot="1" x14ac:dyDescent="0.6">
      <c r="A23" s="1">
        <v>32</v>
      </c>
      <c r="B23" s="203" t="str">
        <f>VLOOKUP(A23,$Z$5:$AC$51,2,FALSE)</f>
        <v>若</v>
      </c>
      <c r="C23" s="205" t="str">
        <f>VLOOKUP(A23,$Z$5:$AC$51,3,FALSE)</f>
        <v>みつわ台スラッガーズ</v>
      </c>
      <c r="D23" s="207">
        <f t="shared" si="4"/>
        <v>10</v>
      </c>
      <c r="E23" s="111" t="s">
        <v>120</v>
      </c>
      <c r="F23" s="99"/>
      <c r="G23" s="143" t="s">
        <v>128</v>
      </c>
      <c r="H23" s="85"/>
      <c r="I23" s="29"/>
      <c r="J23" s="85"/>
      <c r="K23" s="214" t="s">
        <v>231</v>
      </c>
      <c r="L23" s="215"/>
      <c r="M23" s="215"/>
      <c r="N23" s="216"/>
      <c r="O23" s="30"/>
      <c r="P23" s="132" t="s">
        <v>187</v>
      </c>
      <c r="Q23" s="30"/>
      <c r="R23" s="46"/>
      <c r="S23" s="90"/>
      <c r="T23" s="171" t="s">
        <v>175</v>
      </c>
      <c r="U23" s="220">
        <f t="shared" ref="U23" si="10">U21+1</f>
        <v>33</v>
      </c>
      <c r="V23" s="210" t="str">
        <f>VLOOKUP(X23,$Z$5:$AB$51,3,FALSE)</f>
        <v>磯辺シャークス</v>
      </c>
      <c r="W23" s="210" t="str">
        <f>VLOOKUP(X23,$Z$5:$AB$143,2,FALSE)</f>
        <v>美</v>
      </c>
      <c r="X23" s="1">
        <v>43</v>
      </c>
      <c r="Z23" s="33">
        <v>19</v>
      </c>
      <c r="AA23" s="34" t="s">
        <v>30</v>
      </c>
      <c r="AB23" s="47" t="s">
        <v>37</v>
      </c>
      <c r="AC23" s="7"/>
    </row>
    <row r="24" spans="1:33" ht="15" customHeight="1" thickTop="1" thickBot="1" x14ac:dyDescent="0.5">
      <c r="B24" s="204"/>
      <c r="C24" s="206"/>
      <c r="D24" s="207"/>
      <c r="E24" s="166" t="s">
        <v>142</v>
      </c>
      <c r="F24" s="29"/>
      <c r="G24" s="138" t="s">
        <v>38</v>
      </c>
      <c r="H24" s="159" t="s">
        <v>159</v>
      </c>
      <c r="I24" s="29"/>
      <c r="J24" s="85"/>
      <c r="K24" s="264" t="s">
        <v>235</v>
      </c>
      <c r="L24" s="265"/>
      <c r="M24" s="265"/>
      <c r="N24" s="266"/>
      <c r="O24" s="30"/>
      <c r="P24" s="40"/>
      <c r="Q24" s="30"/>
      <c r="R24" s="102" t="s">
        <v>136</v>
      </c>
      <c r="S24" s="89" t="s">
        <v>100</v>
      </c>
      <c r="T24" s="129" t="s">
        <v>104</v>
      </c>
      <c r="U24" s="221"/>
      <c r="V24" s="211"/>
      <c r="W24" s="211"/>
      <c r="Z24" s="33">
        <v>20</v>
      </c>
      <c r="AA24" s="34" t="s">
        <v>30</v>
      </c>
      <c r="AB24" s="47" t="s">
        <v>39</v>
      </c>
      <c r="AC24" s="7"/>
    </row>
    <row r="25" spans="1:33" ht="15" customHeight="1" thickTop="1" x14ac:dyDescent="0.2">
      <c r="A25" s="1">
        <v>35</v>
      </c>
      <c r="B25" s="203" t="str">
        <f>VLOOKUP(A25,$Z$5:$AC$51,2,FALSE)</f>
        <v>緑</v>
      </c>
      <c r="C25" s="210" t="str">
        <f>VLOOKUP(A25,$Z$5:$AC$51,3,FALSE)</f>
        <v>有吉メッツ</v>
      </c>
      <c r="D25" s="207">
        <f t="shared" si="4"/>
        <v>11</v>
      </c>
      <c r="E25" s="163" t="s">
        <v>147</v>
      </c>
      <c r="F25" s="27"/>
      <c r="G25" s="63"/>
      <c r="H25" s="144" t="s">
        <v>160</v>
      </c>
      <c r="I25" s="29"/>
      <c r="J25" s="85"/>
      <c r="K25" s="267" t="s">
        <v>236</v>
      </c>
      <c r="L25" s="267"/>
      <c r="M25" s="267"/>
      <c r="N25" s="268"/>
      <c r="O25" s="30"/>
      <c r="P25" s="40"/>
      <c r="Q25" s="40"/>
      <c r="R25" s="101" t="s">
        <v>127</v>
      </c>
      <c r="S25" s="43"/>
      <c r="T25" s="116" t="s">
        <v>110</v>
      </c>
      <c r="U25" s="220">
        <f t="shared" ref="U25" si="11">U23+1</f>
        <v>34</v>
      </c>
      <c r="V25" s="210" t="str">
        <f>VLOOKUP(X25,$Z$5:$AB$51,3,FALSE)</f>
        <v>都賀ジャガーズ</v>
      </c>
      <c r="W25" s="210" t="str">
        <f>VLOOKUP(X25,$Z$5:$AB$143,2,FALSE)</f>
        <v>若</v>
      </c>
      <c r="X25" s="1">
        <v>30</v>
      </c>
      <c r="Z25" s="33">
        <v>21</v>
      </c>
      <c r="AA25" s="34" t="s">
        <v>40</v>
      </c>
      <c r="AB25" s="47" t="s">
        <v>41</v>
      </c>
      <c r="AC25" s="7"/>
    </row>
    <row r="26" spans="1:33" ht="15" customHeight="1" thickBot="1" x14ac:dyDescent="0.6">
      <c r="B26" s="204"/>
      <c r="C26" s="211"/>
      <c r="D26" s="207"/>
      <c r="E26" s="256" t="s">
        <v>216</v>
      </c>
      <c r="F26" s="257"/>
      <c r="G26" s="257"/>
      <c r="H26" s="257"/>
      <c r="I26" s="257"/>
      <c r="J26" s="85" t="s">
        <v>42</v>
      </c>
      <c r="K26" s="193" t="s">
        <v>224</v>
      </c>
      <c r="L26" s="261" t="s">
        <v>234</v>
      </c>
      <c r="M26" s="263" t="s">
        <v>233</v>
      </c>
      <c r="N26" s="132" t="s">
        <v>225</v>
      </c>
      <c r="O26" s="30" t="s">
        <v>43</v>
      </c>
      <c r="P26" s="40"/>
      <c r="Q26" s="133" t="s">
        <v>161</v>
      </c>
      <c r="R26" s="41" t="s">
        <v>44</v>
      </c>
      <c r="S26" s="224" t="s">
        <v>142</v>
      </c>
      <c r="T26" s="225"/>
      <c r="U26" s="221"/>
      <c r="V26" s="211"/>
      <c r="W26" s="211"/>
      <c r="Z26" s="33">
        <v>22</v>
      </c>
      <c r="AA26" s="34" t="s">
        <v>40</v>
      </c>
      <c r="AB26" s="47" t="s">
        <v>45</v>
      </c>
      <c r="AC26" s="7"/>
    </row>
    <row r="27" spans="1:33" ht="15" customHeight="1" thickTop="1" thickBot="1" x14ac:dyDescent="0.6">
      <c r="A27" s="1">
        <v>40</v>
      </c>
      <c r="B27" s="203" t="str">
        <f>VLOOKUP(A27,$Z$5:$AC$51,2,FALSE)</f>
        <v>美</v>
      </c>
      <c r="C27" s="210" t="str">
        <f>VLOOKUP(A27,$Z$5:$AC$51,3,FALSE)</f>
        <v>幸町リトルインデｲアンズ</v>
      </c>
      <c r="D27" s="207">
        <f t="shared" si="4"/>
        <v>12</v>
      </c>
      <c r="E27" s="256" t="s">
        <v>217</v>
      </c>
      <c r="F27" s="257"/>
      <c r="G27" s="257"/>
      <c r="H27" s="257"/>
      <c r="I27" s="257"/>
      <c r="J27" s="42"/>
      <c r="K27" s="131" t="s">
        <v>226</v>
      </c>
      <c r="L27" s="234" t="s">
        <v>232</v>
      </c>
      <c r="M27" s="262"/>
      <c r="N27" s="155" t="s">
        <v>227</v>
      </c>
      <c r="O27" s="30"/>
      <c r="P27" s="30"/>
      <c r="Q27" s="131" t="s">
        <v>164</v>
      </c>
      <c r="R27" s="142"/>
      <c r="S27" s="183"/>
      <c r="T27" s="172" t="s">
        <v>152</v>
      </c>
      <c r="U27" s="220">
        <f t="shared" ref="U27" si="12">U25+1</f>
        <v>35</v>
      </c>
      <c r="V27" s="222" t="str">
        <f>VLOOKUP(X27,$Z$5:$AB$51,3,FALSE)</f>
        <v>大森フライヤーズ</v>
      </c>
      <c r="W27" s="210" t="str">
        <f>VLOOKUP(X27,$Z$5:$AB$143,2,FALSE)</f>
        <v>中</v>
      </c>
      <c r="X27" s="1">
        <v>4</v>
      </c>
      <c r="Z27" s="33">
        <v>23</v>
      </c>
      <c r="AA27" s="34" t="s">
        <v>40</v>
      </c>
      <c r="AB27" s="47" t="s">
        <v>46</v>
      </c>
      <c r="AC27" s="7"/>
    </row>
    <row r="28" spans="1:33" ht="15" customHeight="1" thickTop="1" thickBot="1" x14ac:dyDescent="0.6">
      <c r="B28" s="204"/>
      <c r="C28" s="211"/>
      <c r="D28" s="207"/>
      <c r="E28" s="162" t="s">
        <v>142</v>
      </c>
      <c r="F28" s="86"/>
      <c r="G28" s="151"/>
      <c r="H28" s="140" t="s">
        <v>95</v>
      </c>
      <c r="I28" s="29"/>
      <c r="J28" s="42"/>
      <c r="K28" s="269" t="s">
        <v>237</v>
      </c>
      <c r="L28" s="270"/>
      <c r="M28" s="270"/>
      <c r="N28" s="271"/>
      <c r="O28" s="30"/>
      <c r="P28" s="258" t="s">
        <v>216</v>
      </c>
      <c r="Q28" s="259"/>
      <c r="R28" s="259"/>
      <c r="S28" s="259"/>
      <c r="T28" s="260"/>
      <c r="U28" s="221"/>
      <c r="V28" s="223"/>
      <c r="W28" s="211"/>
      <c r="Z28" s="33">
        <v>24</v>
      </c>
      <c r="AA28" s="34" t="s">
        <v>40</v>
      </c>
      <c r="AB28" s="47" t="s">
        <v>47</v>
      </c>
      <c r="AC28" s="7"/>
    </row>
    <row r="29" spans="1:33" ht="15" customHeight="1" thickTop="1" thickBot="1" x14ac:dyDescent="0.6">
      <c r="A29" s="1">
        <v>38</v>
      </c>
      <c r="B29" s="203" t="str">
        <f>VLOOKUP(A29,$Z$5:$AC$51,2,FALSE)</f>
        <v>緑</v>
      </c>
      <c r="C29" s="210" t="str">
        <f>VLOOKUP(A29,$Z$5:$AC$51,3,FALSE)</f>
        <v>平川ファイターズ</v>
      </c>
      <c r="D29" s="207">
        <f t="shared" si="4"/>
        <v>13</v>
      </c>
      <c r="E29" s="164" t="s">
        <v>148</v>
      </c>
      <c r="F29" s="29"/>
      <c r="G29" s="81" t="s">
        <v>48</v>
      </c>
      <c r="H29" s="132" t="s">
        <v>161</v>
      </c>
      <c r="I29" s="29"/>
      <c r="J29" s="42"/>
      <c r="K29" s="269" t="s">
        <v>238</v>
      </c>
      <c r="L29" s="270"/>
      <c r="M29" s="270"/>
      <c r="N29" s="271"/>
      <c r="O29" s="30"/>
      <c r="P29" s="258" t="s">
        <v>218</v>
      </c>
      <c r="Q29" s="259"/>
      <c r="R29" s="259"/>
      <c r="S29" s="259"/>
      <c r="T29" s="260"/>
      <c r="U29" s="220">
        <f t="shared" ref="U29" si="13">U27+1</f>
        <v>36</v>
      </c>
      <c r="V29" s="205" t="str">
        <f>VLOOKUP(X29,$Z$5:$AB$51,3,FALSE)</f>
        <v>都賀の台ＲＷ・高根ＮＳ・みつわ台Ｈ</v>
      </c>
      <c r="W29" s="210" t="str">
        <f>VLOOKUP(X29,$Z$5:$AB$143,2,FALSE)</f>
        <v>若</v>
      </c>
      <c r="X29" s="1">
        <v>31</v>
      </c>
      <c r="Z29" s="33">
        <v>25</v>
      </c>
      <c r="AA29" s="34" t="s">
        <v>40</v>
      </c>
      <c r="AB29" s="64" t="s">
        <v>49</v>
      </c>
      <c r="AC29" s="7"/>
      <c r="AF29" s="65"/>
    </row>
    <row r="30" spans="1:33" ht="15" customHeight="1" thickTop="1" thickBot="1" x14ac:dyDescent="0.6">
      <c r="B30" s="204"/>
      <c r="C30" s="211"/>
      <c r="D30" s="207"/>
      <c r="E30" s="115" t="s">
        <v>104</v>
      </c>
      <c r="F30" s="98" t="s">
        <v>93</v>
      </c>
      <c r="G30" s="97" t="s">
        <v>129</v>
      </c>
      <c r="H30" s="42"/>
      <c r="I30" s="29"/>
      <c r="J30" s="42"/>
      <c r="K30" s="272" t="s">
        <v>239</v>
      </c>
      <c r="L30" s="273"/>
      <c r="M30" s="273"/>
      <c r="N30" s="274"/>
      <c r="O30" s="30"/>
      <c r="P30" s="30"/>
      <c r="Q30" s="147" t="s">
        <v>167</v>
      </c>
      <c r="R30" s="148"/>
      <c r="S30" s="238" t="s">
        <v>142</v>
      </c>
      <c r="T30" s="239"/>
      <c r="U30" s="221"/>
      <c r="V30" s="206"/>
      <c r="W30" s="211"/>
      <c r="Z30" s="33">
        <v>26</v>
      </c>
      <c r="AA30" s="34" t="s">
        <v>50</v>
      </c>
      <c r="AB30" s="47" t="s">
        <v>51</v>
      </c>
      <c r="AC30" s="7"/>
    </row>
    <row r="31" spans="1:33" ht="15" customHeight="1" thickTop="1" x14ac:dyDescent="0.55000000000000004">
      <c r="A31" s="1">
        <v>23</v>
      </c>
      <c r="B31" s="203" t="str">
        <f>VLOOKUP(A31,$Z$5:$AC$51,2,FALSE)</f>
        <v>稲</v>
      </c>
      <c r="C31" s="210" t="str">
        <f>VLOOKUP(A31,$Z$5:$AC$51,3,FALSE)</f>
        <v>宮野木ビーバーズ</v>
      </c>
      <c r="D31" s="207">
        <f t="shared" si="4"/>
        <v>14</v>
      </c>
      <c r="E31" s="116" t="s">
        <v>119</v>
      </c>
      <c r="F31" s="29"/>
      <c r="G31" s="96" t="s">
        <v>124</v>
      </c>
      <c r="H31" s="42"/>
      <c r="I31" s="29"/>
      <c r="J31" s="42"/>
      <c r="K31" s="272" t="s">
        <v>240</v>
      </c>
      <c r="L31" s="273"/>
      <c r="M31" s="273"/>
      <c r="N31" s="274"/>
      <c r="O31" s="30"/>
      <c r="P31" s="156"/>
      <c r="Q31" s="157" t="s">
        <v>173</v>
      </c>
      <c r="R31" s="41" t="s">
        <v>52</v>
      </c>
      <c r="S31" s="41"/>
      <c r="T31" s="173" t="s">
        <v>153</v>
      </c>
      <c r="U31" s="220">
        <f t="shared" ref="U31" si="14">U29+1</f>
        <v>37</v>
      </c>
      <c r="V31" s="210" t="str">
        <f>VLOOKUP(X31,$Z$5:$AB$51,3,FALSE)</f>
        <v>真砂シーホークス</v>
      </c>
      <c r="W31" s="210" t="str">
        <f>VLOOKUP(X31,$Z$5:$AB$143,2,FALSE)</f>
        <v>美</v>
      </c>
      <c r="X31" s="1">
        <v>42</v>
      </c>
      <c r="Z31" s="33">
        <v>27</v>
      </c>
      <c r="AA31" s="34" t="s">
        <v>53</v>
      </c>
      <c r="AB31" s="47" t="s">
        <v>54</v>
      </c>
      <c r="AD31" s="10"/>
      <c r="AG31" s="65"/>
    </row>
    <row r="32" spans="1:33" ht="15" customHeight="1" thickBot="1" x14ac:dyDescent="0.6">
      <c r="B32" s="204"/>
      <c r="C32" s="211"/>
      <c r="D32" s="207"/>
      <c r="E32" s="168" t="s">
        <v>180</v>
      </c>
      <c r="F32" s="58"/>
      <c r="G32" s="44"/>
      <c r="H32" s="42" t="s">
        <v>55</v>
      </c>
      <c r="I32" s="144" t="s">
        <v>198</v>
      </c>
      <c r="J32" s="42"/>
      <c r="K32" s="272" t="s">
        <v>241</v>
      </c>
      <c r="L32" s="273"/>
      <c r="M32" s="273"/>
      <c r="N32" s="274"/>
      <c r="O32" s="30"/>
      <c r="P32" s="156"/>
      <c r="Q32" s="40"/>
      <c r="R32" s="80" t="s">
        <v>138</v>
      </c>
      <c r="S32" s="61" t="s">
        <v>101</v>
      </c>
      <c r="T32" s="127" t="s">
        <v>104</v>
      </c>
      <c r="U32" s="221"/>
      <c r="V32" s="211"/>
      <c r="W32" s="211"/>
      <c r="Z32" s="33">
        <v>28</v>
      </c>
      <c r="AA32" s="34" t="s">
        <v>53</v>
      </c>
      <c r="AB32" s="47" t="s">
        <v>56</v>
      </c>
      <c r="AD32" s="10"/>
      <c r="AG32" s="65"/>
    </row>
    <row r="33" spans="1:33" ht="15" customHeight="1" thickTop="1" thickBot="1" x14ac:dyDescent="0.25">
      <c r="A33" s="1">
        <v>29</v>
      </c>
      <c r="B33" s="203" t="str">
        <f>VLOOKUP(A33,$Z$5:$AC$51,2,FALSE)</f>
        <v>若</v>
      </c>
      <c r="C33" s="205" t="str">
        <f>VLOOKUP(A33,$Z$5:$AC$51,3,FALSE)</f>
        <v>千城台レッドシャーク</v>
      </c>
      <c r="D33" s="207">
        <f t="shared" si="4"/>
        <v>15</v>
      </c>
      <c r="E33" s="169" t="s">
        <v>181</v>
      </c>
      <c r="F33" s="29"/>
      <c r="G33" s="44"/>
      <c r="H33" s="85"/>
      <c r="I33" s="157" t="s">
        <v>199</v>
      </c>
      <c r="J33" s="42"/>
      <c r="K33" s="60"/>
      <c r="L33" s="60"/>
      <c r="M33" s="60"/>
      <c r="N33" s="195"/>
      <c r="O33" s="30"/>
      <c r="P33" s="147" t="s">
        <v>188</v>
      </c>
      <c r="Q33" s="30" t="s">
        <v>57</v>
      </c>
      <c r="R33" s="93" t="s">
        <v>137</v>
      </c>
      <c r="S33" s="89"/>
      <c r="T33" s="128" t="s">
        <v>111</v>
      </c>
      <c r="U33" s="220">
        <f t="shared" ref="U33" si="15">U31+1</f>
        <v>38</v>
      </c>
      <c r="V33" s="210" t="str">
        <f>VLOOKUP(X33,$Z$5:$AB$51,3,FALSE)</f>
        <v>いなげパイレーツ</v>
      </c>
      <c r="W33" s="210" t="str">
        <f>VLOOKUP(X33,$Z$5:$AB$143,2,FALSE)</f>
        <v>稲</v>
      </c>
      <c r="X33" s="1">
        <v>17</v>
      </c>
      <c r="Z33" s="33">
        <v>29</v>
      </c>
      <c r="AA33" s="34" t="s">
        <v>53</v>
      </c>
      <c r="AB33" s="47" t="s">
        <v>58</v>
      </c>
      <c r="AD33" s="10"/>
      <c r="AG33" s="65"/>
    </row>
    <row r="34" spans="1:33" ht="15" customHeight="1" thickTop="1" thickBot="1" x14ac:dyDescent="0.6">
      <c r="B34" s="204"/>
      <c r="C34" s="206"/>
      <c r="D34" s="207"/>
      <c r="E34" s="115" t="s">
        <v>104</v>
      </c>
      <c r="F34" s="86" t="s">
        <v>94</v>
      </c>
      <c r="G34" s="95" t="s">
        <v>6</v>
      </c>
      <c r="H34" s="85"/>
      <c r="I34" s="42"/>
      <c r="J34" s="42"/>
      <c r="K34" s="226"/>
      <c r="L34" s="227"/>
      <c r="M34" s="227"/>
      <c r="N34" s="228"/>
      <c r="O34" s="40"/>
      <c r="P34" s="132" t="s">
        <v>189</v>
      </c>
      <c r="Q34" s="30"/>
      <c r="R34" s="45"/>
      <c r="S34" s="94"/>
      <c r="T34" s="124" t="s">
        <v>174</v>
      </c>
      <c r="U34" s="221"/>
      <c r="V34" s="211"/>
      <c r="W34" s="211"/>
      <c r="Z34" s="33">
        <v>30</v>
      </c>
      <c r="AA34" s="34" t="s">
        <v>53</v>
      </c>
      <c r="AB34" s="47" t="s">
        <v>59</v>
      </c>
      <c r="AD34" s="10"/>
      <c r="AG34" s="65"/>
    </row>
    <row r="35" spans="1:33" ht="15" customHeight="1" thickTop="1" x14ac:dyDescent="0.55000000000000004">
      <c r="A35" s="1">
        <v>16</v>
      </c>
      <c r="B35" s="203" t="str">
        <f>VLOOKUP(A35,$Z$5:$AC$51,2,FALSE)</f>
        <v>稲</v>
      </c>
      <c r="C35" s="210" t="str">
        <f>VLOOKUP(A35,$Z$5:$AC$51,3,FALSE)</f>
        <v>稲丘ベアーズ</v>
      </c>
      <c r="D35" s="207">
        <f t="shared" si="4"/>
        <v>16</v>
      </c>
      <c r="E35" s="117" t="s">
        <v>114</v>
      </c>
      <c r="F35" s="48"/>
      <c r="G35" s="103" t="s">
        <v>130</v>
      </c>
      <c r="H35" s="85"/>
      <c r="I35" s="42"/>
      <c r="J35" s="42"/>
      <c r="K35" s="231"/>
      <c r="L35" s="232"/>
      <c r="M35" s="232"/>
      <c r="N35" s="233"/>
      <c r="O35" s="40"/>
      <c r="P35" s="53"/>
      <c r="Q35" s="30"/>
      <c r="R35" s="66"/>
      <c r="S35" s="32"/>
      <c r="T35" s="174" t="s">
        <v>176</v>
      </c>
      <c r="U35" s="220">
        <f t="shared" ref="U35:U49" si="16">U33+1</f>
        <v>39</v>
      </c>
      <c r="V35" s="210" t="str">
        <f>VLOOKUP(X35,$Z$5:$AB$51,3,FALSE)</f>
        <v>新宿マリナーズ</v>
      </c>
      <c r="W35" s="210" t="str">
        <f>VLOOKUP(X35,$Z$5:$AB$143,2,FALSE)</f>
        <v>中</v>
      </c>
      <c r="X35" s="1">
        <v>6</v>
      </c>
      <c r="Z35" s="33">
        <v>31</v>
      </c>
      <c r="AA35" s="34" t="s">
        <v>53</v>
      </c>
      <c r="AB35" s="47" t="s">
        <v>60</v>
      </c>
      <c r="AG35" s="65"/>
    </row>
    <row r="36" spans="1:33" ht="15" customHeight="1" thickBot="1" x14ac:dyDescent="0.6">
      <c r="B36" s="204"/>
      <c r="C36" s="211"/>
      <c r="D36" s="207"/>
      <c r="E36" s="166" t="s">
        <v>142</v>
      </c>
      <c r="F36" s="58"/>
      <c r="G36" s="138" t="s">
        <v>61</v>
      </c>
      <c r="H36" s="159" t="s">
        <v>162</v>
      </c>
      <c r="I36" s="42"/>
      <c r="J36" s="42"/>
      <c r="K36" s="226"/>
      <c r="L36" s="227"/>
      <c r="M36" s="227"/>
      <c r="N36" s="228"/>
      <c r="O36" s="40"/>
      <c r="P36" s="53"/>
      <c r="Q36" s="80" t="s">
        <v>139</v>
      </c>
      <c r="R36" s="60" t="s">
        <v>62</v>
      </c>
      <c r="S36" s="229" t="s">
        <v>104</v>
      </c>
      <c r="T36" s="230"/>
      <c r="U36" s="221"/>
      <c r="V36" s="211"/>
      <c r="W36" s="211"/>
      <c r="Z36" s="33">
        <v>32</v>
      </c>
      <c r="AA36" s="34" t="s">
        <v>53</v>
      </c>
      <c r="AB36" s="47" t="s">
        <v>63</v>
      </c>
      <c r="AD36" s="10"/>
      <c r="AG36" s="65"/>
    </row>
    <row r="37" spans="1:33" ht="15" customHeight="1" thickTop="1" thickBot="1" x14ac:dyDescent="0.6">
      <c r="A37" s="1">
        <v>13</v>
      </c>
      <c r="B37" s="203" t="str">
        <f>VLOOKUP(A37,$Z$5:$AC$51,2,FALSE)</f>
        <v>花</v>
      </c>
      <c r="C37" s="210" t="str">
        <f>VLOOKUP(A37,$Z$5:$AC$51,3,FALSE)</f>
        <v>幕張昆陽クラブ</v>
      </c>
      <c r="D37" s="207">
        <f t="shared" si="4"/>
        <v>17</v>
      </c>
      <c r="E37" s="163" t="s">
        <v>149</v>
      </c>
      <c r="F37" s="27"/>
      <c r="G37" s="63"/>
      <c r="H37" s="131" t="s">
        <v>161</v>
      </c>
      <c r="I37" s="42"/>
      <c r="J37" s="42"/>
      <c r="K37" s="231"/>
      <c r="L37" s="232"/>
      <c r="M37" s="232"/>
      <c r="N37" s="233"/>
      <c r="O37" s="40"/>
      <c r="P37" s="30"/>
      <c r="Q37" s="93" t="s">
        <v>140</v>
      </c>
      <c r="R37" s="142"/>
      <c r="S37" s="254" t="s">
        <v>105</v>
      </c>
      <c r="T37" s="255"/>
      <c r="U37" s="220">
        <f t="shared" si="16"/>
        <v>40</v>
      </c>
      <c r="V37" s="210" t="str">
        <f>VLOOKUP(X37,$Z$5:$AB$51,3,FALSE)</f>
        <v>花園ライオンズ</v>
      </c>
      <c r="W37" s="210" t="str">
        <f>VLOOKUP(X37,$Z$5:$AB$143,2,FALSE)</f>
        <v>花</v>
      </c>
      <c r="X37" s="1">
        <v>10</v>
      </c>
      <c r="Z37" s="33">
        <v>33</v>
      </c>
      <c r="AA37" s="34" t="s">
        <v>64</v>
      </c>
      <c r="AB37" s="47" t="s">
        <v>65</v>
      </c>
      <c r="AD37" s="10"/>
      <c r="AG37" s="65"/>
    </row>
    <row r="38" spans="1:33" ht="15" customHeight="1" thickTop="1" thickBot="1" x14ac:dyDescent="0.6">
      <c r="B38" s="204"/>
      <c r="C38" s="211"/>
      <c r="D38" s="207"/>
      <c r="E38" s="212" t="s">
        <v>202</v>
      </c>
      <c r="F38" s="213"/>
      <c r="G38" s="213"/>
      <c r="H38" s="213"/>
      <c r="I38" s="42" t="s">
        <v>66</v>
      </c>
      <c r="J38" s="185" t="s">
        <v>214</v>
      </c>
      <c r="K38" s="200"/>
      <c r="L38" s="201"/>
      <c r="M38" s="201"/>
      <c r="N38" s="202"/>
      <c r="O38" s="194" t="s">
        <v>212</v>
      </c>
      <c r="P38" s="30" t="s">
        <v>67</v>
      </c>
      <c r="Q38" s="242" t="s">
        <v>203</v>
      </c>
      <c r="R38" s="218"/>
      <c r="S38" s="218"/>
      <c r="T38" s="219"/>
      <c r="U38" s="221"/>
      <c r="V38" s="211"/>
      <c r="W38" s="211"/>
      <c r="Z38" s="33">
        <v>34</v>
      </c>
      <c r="AA38" s="34" t="s">
        <v>64</v>
      </c>
      <c r="AB38" s="47" t="s">
        <v>68</v>
      </c>
      <c r="AD38" s="10"/>
      <c r="AG38" s="65"/>
    </row>
    <row r="39" spans="1:33" ht="15" customHeight="1" thickTop="1" thickBot="1" x14ac:dyDescent="0.6">
      <c r="A39" s="1">
        <v>46</v>
      </c>
      <c r="B39" s="203" t="str">
        <f>VLOOKUP(A39,$Z$5:$AC$51,2,FALSE)</f>
        <v>美</v>
      </c>
      <c r="C39" s="205" t="str">
        <f>VLOOKUP(A39,$Z$5:$AC$51,3,FALSE)</f>
        <v>幕西ファイヤーズ</v>
      </c>
      <c r="D39" s="207">
        <f t="shared" si="4"/>
        <v>18</v>
      </c>
      <c r="E39" s="212" t="s">
        <v>208</v>
      </c>
      <c r="F39" s="213"/>
      <c r="G39" s="213"/>
      <c r="H39" s="213"/>
      <c r="I39" s="85"/>
      <c r="J39" s="186" t="s">
        <v>215</v>
      </c>
      <c r="K39" s="208"/>
      <c r="L39" s="209"/>
      <c r="M39" s="209"/>
      <c r="N39" s="209"/>
      <c r="O39" s="187" t="s">
        <v>214</v>
      </c>
      <c r="P39" s="30"/>
      <c r="Q39" s="217" t="s">
        <v>210</v>
      </c>
      <c r="R39" s="218"/>
      <c r="S39" s="218"/>
      <c r="T39" s="219"/>
      <c r="U39" s="220">
        <f t="shared" si="16"/>
        <v>41</v>
      </c>
      <c r="V39" s="210" t="str">
        <f>VLOOKUP(X39,$Z$5:$AB$51,3,FALSE)</f>
        <v>緑町レッドイーグルス</v>
      </c>
      <c r="W39" s="210" t="str">
        <f>VLOOKUP(X39,$Z$5:$AB$143,2,FALSE)</f>
        <v>稲</v>
      </c>
      <c r="X39" s="1">
        <v>22</v>
      </c>
      <c r="Z39" s="33">
        <v>35</v>
      </c>
      <c r="AA39" s="34" t="s">
        <v>64</v>
      </c>
      <c r="AB39" s="47" t="s">
        <v>69</v>
      </c>
      <c r="AC39" s="7"/>
    </row>
    <row r="40" spans="1:33" ht="15" customHeight="1" thickTop="1" thickBot="1" x14ac:dyDescent="0.6">
      <c r="B40" s="204"/>
      <c r="C40" s="206"/>
      <c r="D40" s="207"/>
      <c r="E40" s="162" t="s">
        <v>142</v>
      </c>
      <c r="F40" s="86"/>
      <c r="G40" s="151"/>
      <c r="H40" s="150" t="s">
        <v>169</v>
      </c>
      <c r="I40" s="85"/>
      <c r="J40" s="29"/>
      <c r="K40" s="29"/>
      <c r="L40" s="29"/>
      <c r="M40" s="30"/>
      <c r="N40" s="30"/>
      <c r="O40" s="156"/>
      <c r="P40" s="30"/>
      <c r="Q40" s="132" t="s">
        <v>161</v>
      </c>
      <c r="R40" s="176"/>
      <c r="S40" s="250" t="s">
        <v>142</v>
      </c>
      <c r="T40" s="225"/>
      <c r="U40" s="221"/>
      <c r="V40" s="211"/>
      <c r="W40" s="211"/>
      <c r="Z40" s="33">
        <v>36</v>
      </c>
      <c r="AA40" s="34" t="s">
        <v>64</v>
      </c>
      <c r="AB40" s="47" t="s">
        <v>70</v>
      </c>
      <c r="AC40" s="7"/>
    </row>
    <row r="41" spans="1:33" ht="15" customHeight="1" thickTop="1" thickBot="1" x14ac:dyDescent="0.25">
      <c r="A41" s="1">
        <v>37</v>
      </c>
      <c r="B41" s="203" t="str">
        <f>VLOOKUP(A41,$Z$5:$AC$51,2,FALSE)</f>
        <v>緑</v>
      </c>
      <c r="C41" s="210" t="str">
        <f>VLOOKUP(A41,$Z$5:$AC$51,3,FALSE)</f>
        <v>土気グリーンウエーブ</v>
      </c>
      <c r="D41" s="207">
        <f t="shared" si="4"/>
        <v>19</v>
      </c>
      <c r="E41" s="163" t="s">
        <v>150</v>
      </c>
      <c r="F41" s="27"/>
      <c r="G41" s="39" t="s">
        <v>71</v>
      </c>
      <c r="H41" s="182" t="s">
        <v>170</v>
      </c>
      <c r="I41" s="85"/>
      <c r="J41" s="37"/>
      <c r="K41" s="29"/>
      <c r="L41" s="29"/>
      <c r="M41" s="30"/>
      <c r="N41" s="30"/>
      <c r="O41" s="156"/>
      <c r="P41" s="156"/>
      <c r="Q41" s="155" t="s">
        <v>165</v>
      </c>
      <c r="R41" s="41" t="s">
        <v>72</v>
      </c>
      <c r="S41" s="46"/>
      <c r="T41" s="128" t="s">
        <v>154</v>
      </c>
      <c r="U41" s="220">
        <f t="shared" si="16"/>
        <v>42</v>
      </c>
      <c r="V41" s="205" t="str">
        <f>VLOOKUP(X41,$Z$5:$AB$51,3,FALSE)</f>
        <v>あすみが丘ゴールデンスターズ</v>
      </c>
      <c r="W41" s="210" t="str">
        <f>VLOOKUP(X41,$Z$5:$AB$143,2,FALSE)</f>
        <v>緑</v>
      </c>
      <c r="X41" s="1">
        <v>34</v>
      </c>
      <c r="Z41" s="33">
        <v>37</v>
      </c>
      <c r="AA41" s="34" t="s">
        <v>73</v>
      </c>
      <c r="AB41" s="47" t="s">
        <v>74</v>
      </c>
      <c r="AC41" s="7"/>
    </row>
    <row r="42" spans="1:33" ht="15" customHeight="1" thickTop="1" thickBot="1" x14ac:dyDescent="0.25">
      <c r="B42" s="204"/>
      <c r="C42" s="211"/>
      <c r="D42" s="207"/>
      <c r="E42" s="110" t="s">
        <v>104</v>
      </c>
      <c r="F42" s="29" t="s">
        <v>95</v>
      </c>
      <c r="G42" s="82" t="s">
        <v>132</v>
      </c>
      <c r="H42" s="161"/>
      <c r="I42" s="85"/>
      <c r="J42" s="37"/>
      <c r="K42" s="29"/>
      <c r="L42" s="29"/>
      <c r="M42" s="30"/>
      <c r="N42" s="30"/>
      <c r="O42" s="188"/>
      <c r="P42" s="156"/>
      <c r="Q42" s="156"/>
      <c r="R42" s="136" t="s">
        <v>135</v>
      </c>
      <c r="S42" s="91" t="s">
        <v>102</v>
      </c>
      <c r="T42" s="124" t="s">
        <v>104</v>
      </c>
      <c r="U42" s="221"/>
      <c r="V42" s="206"/>
      <c r="W42" s="211"/>
      <c r="Z42" s="33">
        <v>38</v>
      </c>
      <c r="AA42" s="34" t="s">
        <v>73</v>
      </c>
      <c r="AB42" s="47" t="s">
        <v>75</v>
      </c>
      <c r="AC42" s="7"/>
    </row>
    <row r="43" spans="1:33" ht="15" customHeight="1" thickTop="1" thickBot="1" x14ac:dyDescent="0.25">
      <c r="A43" s="1">
        <v>12</v>
      </c>
      <c r="B43" s="203" t="str">
        <f>VLOOKUP(A43,$Z$5:$AC$51,2,FALSE)</f>
        <v>花</v>
      </c>
      <c r="C43" s="210" t="str">
        <f>VLOOKUP(A43,$Z$5:$AC$51,3,FALSE)</f>
        <v>花見川ヒューガーズ</v>
      </c>
      <c r="D43" s="207">
        <f t="shared" si="4"/>
        <v>20</v>
      </c>
      <c r="E43" s="111" t="s">
        <v>108</v>
      </c>
      <c r="F43" s="84"/>
      <c r="G43" s="83" t="s">
        <v>133</v>
      </c>
      <c r="H43" s="85"/>
      <c r="I43" s="85"/>
      <c r="J43" s="29"/>
      <c r="K43" s="29"/>
      <c r="L43" s="29"/>
      <c r="M43" s="30"/>
      <c r="N43" s="30"/>
      <c r="O43" s="188"/>
      <c r="P43" s="156"/>
      <c r="Q43" s="30"/>
      <c r="R43" s="92" t="s">
        <v>127</v>
      </c>
      <c r="S43" s="32"/>
      <c r="T43" s="112" t="s">
        <v>109</v>
      </c>
      <c r="U43" s="220">
        <f t="shared" si="16"/>
        <v>43</v>
      </c>
      <c r="V43" s="210" t="str">
        <f>VLOOKUP(X43,$Z$5:$AB$51,3,FALSE)</f>
        <v>小倉台ライガース</v>
      </c>
      <c r="W43" s="210" t="str">
        <f>VLOOKUP(X43,$Z$5:$AB$143,2,FALSE)</f>
        <v>若</v>
      </c>
      <c r="X43" s="1">
        <v>27</v>
      </c>
      <c r="Z43" s="33">
        <v>39</v>
      </c>
      <c r="AA43" s="34" t="s">
        <v>73</v>
      </c>
      <c r="AB43" s="47" t="s">
        <v>76</v>
      </c>
      <c r="AC43" s="7"/>
    </row>
    <row r="44" spans="1:33" ht="15" customHeight="1" thickTop="1" thickBot="1" x14ac:dyDescent="0.25">
      <c r="B44" s="204"/>
      <c r="C44" s="211"/>
      <c r="D44" s="207"/>
      <c r="E44" s="180" t="s">
        <v>200</v>
      </c>
      <c r="F44" s="29"/>
      <c r="G44" s="44"/>
      <c r="H44" s="85" t="s">
        <v>77</v>
      </c>
      <c r="I44" s="159" t="s">
        <v>97</v>
      </c>
      <c r="J44" s="29"/>
      <c r="K44" s="29"/>
      <c r="L44" s="29"/>
      <c r="M44" s="30"/>
      <c r="N44" s="30"/>
      <c r="O44" s="156"/>
      <c r="P44" s="147" t="s">
        <v>190</v>
      </c>
      <c r="Q44" s="30" t="s">
        <v>78</v>
      </c>
      <c r="R44" s="45"/>
      <c r="S44" s="67"/>
      <c r="T44" s="175" t="s">
        <v>177</v>
      </c>
      <c r="U44" s="221"/>
      <c r="V44" s="211"/>
      <c r="W44" s="211"/>
      <c r="Z44" s="33">
        <v>40</v>
      </c>
      <c r="AA44" s="34" t="s">
        <v>79</v>
      </c>
      <c r="AB44" s="47" t="s">
        <v>80</v>
      </c>
      <c r="AC44" s="7"/>
    </row>
    <row r="45" spans="1:33" ht="15" customHeight="1" thickTop="1" thickBot="1" x14ac:dyDescent="0.25">
      <c r="A45" s="1">
        <v>28</v>
      </c>
      <c r="B45" s="203" t="str">
        <f>VLOOKUP(A45,$Z$5:$AC$51,2,FALSE)</f>
        <v>若</v>
      </c>
      <c r="C45" s="210" t="str">
        <f>VLOOKUP(A45,$Z$5:$AC$51,3,FALSE)</f>
        <v>桜木ライオンズ</v>
      </c>
      <c r="D45" s="207">
        <f t="shared" si="4"/>
        <v>21</v>
      </c>
      <c r="E45" s="181" t="s">
        <v>201</v>
      </c>
      <c r="F45" s="27"/>
      <c r="G45" s="44"/>
      <c r="H45" s="42"/>
      <c r="I45" s="144" t="s">
        <v>207</v>
      </c>
      <c r="J45" s="29"/>
      <c r="K45" s="29"/>
      <c r="L45" s="29"/>
      <c r="M45" s="30"/>
      <c r="N45" s="30"/>
      <c r="O45" s="30"/>
      <c r="P45" s="132" t="s">
        <v>191</v>
      </c>
      <c r="Q45" s="30"/>
      <c r="R45" s="46"/>
      <c r="S45" s="90"/>
      <c r="T45" s="128" t="s">
        <v>178</v>
      </c>
      <c r="U45" s="220">
        <f t="shared" si="16"/>
        <v>44</v>
      </c>
      <c r="V45" s="210" t="str">
        <f>VLOOKUP(X45,$Z$5:$AB$51,3,FALSE)</f>
        <v>生浜ヤンキース</v>
      </c>
      <c r="W45" s="210" t="str">
        <f>VLOOKUP(X45,$Z$5:$AB$143,2,FALSE)</f>
        <v>中</v>
      </c>
      <c r="X45" s="1">
        <v>3</v>
      </c>
      <c r="Z45" s="33">
        <v>41</v>
      </c>
      <c r="AA45" s="34" t="s">
        <v>79</v>
      </c>
      <c r="AB45" s="47" t="s">
        <v>81</v>
      </c>
      <c r="AC45" s="7"/>
    </row>
    <row r="46" spans="1:33" ht="15" customHeight="1" thickTop="1" thickBot="1" x14ac:dyDescent="0.25">
      <c r="B46" s="204"/>
      <c r="C46" s="211"/>
      <c r="D46" s="207"/>
      <c r="E46" s="118" t="s">
        <v>104</v>
      </c>
      <c r="F46" s="29" t="s">
        <v>96</v>
      </c>
      <c r="G46" s="87" t="s">
        <v>123</v>
      </c>
      <c r="H46" s="42"/>
      <c r="I46" s="29"/>
      <c r="J46" s="29"/>
      <c r="K46" s="29"/>
      <c r="L46" s="29"/>
      <c r="M46" s="30"/>
      <c r="N46" s="30"/>
      <c r="O46" s="30"/>
      <c r="P46" s="40"/>
      <c r="Q46" s="30"/>
      <c r="R46" s="88" t="s">
        <v>123</v>
      </c>
      <c r="S46" s="89" t="s">
        <v>103</v>
      </c>
      <c r="T46" s="124" t="s">
        <v>104</v>
      </c>
      <c r="U46" s="221"/>
      <c r="V46" s="211"/>
      <c r="W46" s="211"/>
      <c r="Z46" s="33">
        <v>42</v>
      </c>
      <c r="AA46" s="34" t="s">
        <v>79</v>
      </c>
      <c r="AB46" s="47" t="s">
        <v>82</v>
      </c>
      <c r="AC46" s="7"/>
    </row>
    <row r="47" spans="1:33" ht="15" customHeight="1" thickTop="1" thickBot="1" x14ac:dyDescent="0.25">
      <c r="A47" s="1">
        <v>1</v>
      </c>
      <c r="B47" s="203" t="str">
        <f>VLOOKUP(A47,$Z$5:$AC$51,2,FALSE)</f>
        <v>中</v>
      </c>
      <c r="C47" s="222" t="str">
        <f>VLOOKUP(A47,$Z$5:$AC$51,3,FALSE)</f>
        <v>今井ジュニアビーバーズ</v>
      </c>
      <c r="D47" s="207">
        <f t="shared" si="4"/>
        <v>22</v>
      </c>
      <c r="E47" s="119" t="s">
        <v>112</v>
      </c>
      <c r="F47" s="85"/>
      <c r="G47" s="149" t="s">
        <v>126</v>
      </c>
      <c r="H47" s="42"/>
      <c r="I47" s="29"/>
      <c r="J47" s="29"/>
      <c r="K47" s="29"/>
      <c r="L47" s="29"/>
      <c r="M47" s="30"/>
      <c r="N47" s="30"/>
      <c r="O47" s="30"/>
      <c r="P47" s="40"/>
      <c r="Q47" s="134" t="s">
        <v>166</v>
      </c>
      <c r="R47" s="79" t="s">
        <v>92</v>
      </c>
      <c r="S47" s="32"/>
      <c r="T47" s="112" t="s">
        <v>113</v>
      </c>
      <c r="U47" s="220">
        <f t="shared" si="16"/>
        <v>45</v>
      </c>
      <c r="V47" s="210" t="str">
        <f>VLOOKUP(X47,$Z$5:$AB$51,3,FALSE)</f>
        <v>小中台ＪＢＣ</v>
      </c>
      <c r="W47" s="210" t="str">
        <f>VLOOKUP(X47,$Z$5:$AB$143,2,FALSE)</f>
        <v>稲</v>
      </c>
      <c r="X47" s="1">
        <v>18</v>
      </c>
      <c r="Z47" s="33">
        <v>43</v>
      </c>
      <c r="AA47" s="34" t="s">
        <v>79</v>
      </c>
      <c r="AB47" s="47" t="s">
        <v>83</v>
      </c>
      <c r="AC47" s="7"/>
    </row>
    <row r="48" spans="1:33" ht="15" customHeight="1" thickTop="1" thickBot="1" x14ac:dyDescent="0.6">
      <c r="B48" s="204"/>
      <c r="C48" s="223"/>
      <c r="D48" s="207"/>
      <c r="E48" s="162" t="s">
        <v>142</v>
      </c>
      <c r="F48" s="86"/>
      <c r="G48" s="138" t="s">
        <v>84</v>
      </c>
      <c r="H48" s="139" t="s">
        <v>171</v>
      </c>
      <c r="I48" s="29"/>
      <c r="J48" s="29"/>
      <c r="K48" s="29"/>
      <c r="L48" s="29"/>
      <c r="M48" s="30"/>
      <c r="N48" s="30"/>
      <c r="O48" s="30"/>
      <c r="P48" s="30"/>
      <c r="Q48" s="132" t="s">
        <v>163</v>
      </c>
      <c r="R48" s="41" t="s">
        <v>85</v>
      </c>
      <c r="S48" s="224" t="s">
        <v>142</v>
      </c>
      <c r="T48" s="225"/>
      <c r="U48" s="221"/>
      <c r="V48" s="211"/>
      <c r="W48" s="211"/>
      <c r="Z48" s="33">
        <v>44</v>
      </c>
      <c r="AA48" s="34" t="s">
        <v>79</v>
      </c>
      <c r="AB48" s="47" t="s">
        <v>86</v>
      </c>
      <c r="AC48" s="7"/>
    </row>
    <row r="49" spans="1:41" ht="15" customHeight="1" thickTop="1" x14ac:dyDescent="0.2">
      <c r="A49" s="1">
        <v>19</v>
      </c>
      <c r="B49" s="203" t="str">
        <f>VLOOKUP(A49,$Z$5:$AC$51,2,FALSE)</f>
        <v>稲</v>
      </c>
      <c r="C49" s="210" t="str">
        <f>VLOOKUP(A49,$Z$5:$AC$51,3,FALSE)</f>
        <v>山王ドジャーズ</v>
      </c>
      <c r="D49" s="207">
        <f t="shared" si="4"/>
        <v>23</v>
      </c>
      <c r="E49" s="170" t="s">
        <v>156</v>
      </c>
      <c r="F49" s="27"/>
      <c r="G49" s="28"/>
      <c r="H49" s="144" t="s">
        <v>172</v>
      </c>
      <c r="I49" s="29"/>
      <c r="J49" s="29"/>
      <c r="K49" s="29"/>
      <c r="L49" s="29"/>
      <c r="M49" s="30"/>
      <c r="N49" s="30"/>
      <c r="O49" s="30"/>
      <c r="P49" s="30"/>
      <c r="Q49" s="40"/>
      <c r="R49" s="31"/>
      <c r="S49" s="31"/>
      <c r="T49" s="122" t="s">
        <v>155</v>
      </c>
      <c r="U49" s="220">
        <f t="shared" si="16"/>
        <v>46</v>
      </c>
      <c r="V49" s="210" t="str">
        <f>VLOOKUP(X49,$Z$5:$AB$51,3,FALSE)</f>
        <v>磯辺シーグルス</v>
      </c>
      <c r="W49" s="210" t="str">
        <f>VLOOKUP(X49,$Z$5:$AB$143,2,FALSE)</f>
        <v>美</v>
      </c>
      <c r="X49" s="1">
        <v>44</v>
      </c>
      <c r="Z49" s="33">
        <v>45</v>
      </c>
      <c r="AA49" s="1" t="s">
        <v>87</v>
      </c>
      <c r="AB49" s="47" t="s">
        <v>88</v>
      </c>
      <c r="AC49" s="7"/>
    </row>
    <row r="50" spans="1:41" ht="15" customHeight="1" x14ac:dyDescent="0.2">
      <c r="B50" s="204"/>
      <c r="C50" s="211"/>
      <c r="D50" s="207"/>
      <c r="F50" s="29"/>
      <c r="G50" s="57"/>
      <c r="H50" s="29"/>
      <c r="I50" s="29"/>
      <c r="J50" s="29"/>
      <c r="K50" s="29"/>
      <c r="L50" s="29"/>
      <c r="M50" s="30"/>
      <c r="N50" s="30"/>
      <c r="O50" s="30"/>
      <c r="P50" s="30"/>
      <c r="Q50" s="30"/>
      <c r="R50" s="41"/>
      <c r="S50" s="30"/>
      <c r="T50" s="126"/>
      <c r="U50" s="221"/>
      <c r="V50" s="211"/>
      <c r="W50" s="211"/>
      <c r="Z50" s="33">
        <v>46</v>
      </c>
      <c r="AA50" s="1" t="s">
        <v>87</v>
      </c>
      <c r="AB50" s="47" t="s">
        <v>89</v>
      </c>
      <c r="AC50" s="7"/>
    </row>
    <row r="51" spans="1:41" ht="12.65" customHeight="1" x14ac:dyDescent="0.2">
      <c r="C51" s="68"/>
      <c r="F51" s="29"/>
      <c r="G51" s="57"/>
      <c r="H51" s="29"/>
      <c r="I51" s="29"/>
      <c r="J51" s="29"/>
      <c r="K51" s="29"/>
      <c r="L51" s="29"/>
      <c r="M51" s="30"/>
      <c r="N51" s="30"/>
      <c r="O51" s="30"/>
      <c r="P51" s="30"/>
      <c r="Q51" s="30"/>
      <c r="R51" s="41"/>
      <c r="S51" s="30"/>
      <c r="T51" s="123"/>
      <c r="U51" s="7"/>
      <c r="W51" s="7"/>
      <c r="Z51" s="33"/>
      <c r="AB51" s="69"/>
      <c r="AC51" s="7"/>
    </row>
    <row r="52" spans="1:41" ht="9.65" customHeight="1" x14ac:dyDescent="0.25">
      <c r="Q52" s="70"/>
      <c r="R52" s="75"/>
      <c r="S52" s="76"/>
      <c r="T52" s="130"/>
      <c r="Z52" s="1"/>
      <c r="AB52" s="1"/>
      <c r="AC52" s="7"/>
      <c r="AD52" s="77"/>
      <c r="AH52" s="7"/>
      <c r="AI52" s="7"/>
      <c r="AJ52" s="78"/>
      <c r="AK52" s="7"/>
      <c r="AL52" s="7"/>
      <c r="AM52" s="7"/>
      <c r="AN52" s="7"/>
      <c r="AO52" s="7"/>
    </row>
    <row r="53" spans="1:41" s="179" customFormat="1" ht="16" customHeight="1" x14ac:dyDescent="0.25">
      <c r="A53" s="1"/>
      <c r="B53" s="177"/>
      <c r="C53" s="246" t="s">
        <v>221</v>
      </c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73"/>
      <c r="U53" s="6"/>
      <c r="V53" s="7"/>
      <c r="W53" s="177"/>
      <c r="X53" s="1"/>
      <c r="Y53" s="7"/>
      <c r="Z53" s="11"/>
      <c r="AA53" s="7"/>
      <c r="AB53" s="1"/>
      <c r="AC53" s="1"/>
      <c r="AD53" s="74"/>
      <c r="AE53" s="7"/>
      <c r="AF53" s="7"/>
      <c r="AG53" s="7"/>
      <c r="AH53" s="7"/>
      <c r="AI53" s="1"/>
      <c r="AJ53" s="78"/>
      <c r="AK53" s="7"/>
      <c r="AL53" s="178"/>
      <c r="AM53" s="178"/>
      <c r="AN53" s="178"/>
      <c r="AO53" s="178"/>
    </row>
    <row r="54" spans="1:41" x14ac:dyDescent="0.25">
      <c r="C54" s="246" t="s">
        <v>222</v>
      </c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Z54" s="1"/>
      <c r="AC54" s="7"/>
      <c r="AD54" s="77"/>
      <c r="AH54" s="7"/>
      <c r="AI54" s="7"/>
      <c r="AJ54" s="78"/>
      <c r="AK54" s="7"/>
      <c r="AL54" s="7"/>
      <c r="AM54" s="7"/>
      <c r="AN54" s="7"/>
      <c r="AO54" s="7"/>
    </row>
    <row r="55" spans="1:41" ht="9.65" customHeight="1" x14ac:dyDescent="0.2">
      <c r="Z55" s="9"/>
      <c r="AC55" s="7"/>
    </row>
    <row r="56" spans="1:41" ht="9.65" customHeight="1" x14ac:dyDescent="0.2">
      <c r="AC56" s="7"/>
    </row>
    <row r="57" spans="1:41" ht="9.65" customHeight="1" x14ac:dyDescent="0.2">
      <c r="AC57" s="7"/>
    </row>
    <row r="58" spans="1:41" ht="9.65" customHeight="1" x14ac:dyDescent="0.2">
      <c r="AC58" s="7"/>
    </row>
    <row r="59" spans="1:41" ht="9.65" customHeight="1" x14ac:dyDescent="0.2">
      <c r="AC59" s="7"/>
    </row>
    <row r="85" spans="26:26" x14ac:dyDescent="0.2">
      <c r="Z85" s="9"/>
    </row>
    <row r="86" spans="26:26" x14ac:dyDescent="0.2">
      <c r="Z86" s="9"/>
    </row>
    <row r="87" spans="26:26" x14ac:dyDescent="0.2">
      <c r="Z87" s="9"/>
    </row>
    <row r="88" spans="26:26" x14ac:dyDescent="0.2">
      <c r="Z88" s="9"/>
    </row>
    <row r="89" spans="26:26" x14ac:dyDescent="0.2">
      <c r="Z89" s="9"/>
    </row>
    <row r="90" spans="26:26" x14ac:dyDescent="0.2">
      <c r="Z90" s="9"/>
    </row>
  </sheetData>
  <mergeCells count="188">
    <mergeCell ref="K29:N29"/>
    <mergeCell ref="K30:N30"/>
    <mergeCell ref="K31:N31"/>
    <mergeCell ref="K32:N32"/>
    <mergeCell ref="F1:S1"/>
    <mergeCell ref="T2:V2"/>
    <mergeCell ref="B5:B6"/>
    <mergeCell ref="C5:C6"/>
    <mergeCell ref="D5:D6"/>
    <mergeCell ref="U5:U6"/>
    <mergeCell ref="V5:V6"/>
    <mergeCell ref="S37:T37"/>
    <mergeCell ref="B9:B10"/>
    <mergeCell ref="C9:C10"/>
    <mergeCell ref="D9:D10"/>
    <mergeCell ref="U9:U10"/>
    <mergeCell ref="V9:V10"/>
    <mergeCell ref="B17:B18"/>
    <mergeCell ref="C17:C18"/>
    <mergeCell ref="D17:D18"/>
    <mergeCell ref="U17:U18"/>
    <mergeCell ref="E26:I26"/>
    <mergeCell ref="E27:I27"/>
    <mergeCell ref="P28:T28"/>
    <mergeCell ref="P29:T29"/>
    <mergeCell ref="U21:U22"/>
    <mergeCell ref="V21:V22"/>
    <mergeCell ref="C21:C22"/>
    <mergeCell ref="D21:D22"/>
    <mergeCell ref="K21:N21"/>
    <mergeCell ref="W17:W18"/>
    <mergeCell ref="S18:T18"/>
    <mergeCell ref="C53:S53"/>
    <mergeCell ref="C54:S54"/>
    <mergeCell ref="W21:W22"/>
    <mergeCell ref="K22:N22"/>
    <mergeCell ref="W25:W26"/>
    <mergeCell ref="S26:T26"/>
    <mergeCell ref="U29:U30"/>
    <mergeCell ref="V29:V30"/>
    <mergeCell ref="W29:W30"/>
    <mergeCell ref="S30:T30"/>
    <mergeCell ref="U33:U34"/>
    <mergeCell ref="V33:V34"/>
    <mergeCell ref="W33:W34"/>
    <mergeCell ref="K34:N34"/>
    <mergeCell ref="W39:W40"/>
    <mergeCell ref="E38:H38"/>
    <mergeCell ref="E39:H39"/>
    <mergeCell ref="Q38:T38"/>
    <mergeCell ref="S40:T40"/>
    <mergeCell ref="U41:U42"/>
    <mergeCell ref="U15:U16"/>
    <mergeCell ref="V15:V16"/>
    <mergeCell ref="W15:W16"/>
    <mergeCell ref="W19:W20"/>
    <mergeCell ref="K20:N20"/>
    <mergeCell ref="C19:C20"/>
    <mergeCell ref="D19:D20"/>
    <mergeCell ref="U19:U20"/>
    <mergeCell ref="V19:V20"/>
    <mergeCell ref="Q16:T16"/>
    <mergeCell ref="Q17:T17"/>
    <mergeCell ref="V17:V18"/>
    <mergeCell ref="K17:N17"/>
    <mergeCell ref="K18:N18"/>
    <mergeCell ref="K19:N19"/>
    <mergeCell ref="W9:W10"/>
    <mergeCell ref="W5:W6"/>
    <mergeCell ref="S6:T6"/>
    <mergeCell ref="B7:B8"/>
    <mergeCell ref="C7:C8"/>
    <mergeCell ref="D7:D8"/>
    <mergeCell ref="U7:U8"/>
    <mergeCell ref="V7:V8"/>
    <mergeCell ref="W7:W8"/>
    <mergeCell ref="AF11:AF12"/>
    <mergeCell ref="AG11:AG12"/>
    <mergeCell ref="B13:B14"/>
    <mergeCell ref="C13:C14"/>
    <mergeCell ref="D13:D14"/>
    <mergeCell ref="U13:U14"/>
    <mergeCell ref="V13:V14"/>
    <mergeCell ref="W13:W14"/>
    <mergeCell ref="S14:T14"/>
    <mergeCell ref="B11:B12"/>
    <mergeCell ref="C11:C12"/>
    <mergeCell ref="D11:D12"/>
    <mergeCell ref="U11:U12"/>
    <mergeCell ref="V11:V12"/>
    <mergeCell ref="W11:W12"/>
    <mergeCell ref="B23:B24"/>
    <mergeCell ref="C23:C24"/>
    <mergeCell ref="D23:D24"/>
    <mergeCell ref="U23:U24"/>
    <mergeCell ref="V23:V24"/>
    <mergeCell ref="W23:W24"/>
    <mergeCell ref="W27:W28"/>
    <mergeCell ref="B25:B26"/>
    <mergeCell ref="C25:C26"/>
    <mergeCell ref="D25:D26"/>
    <mergeCell ref="U25:U26"/>
    <mergeCell ref="V25:V26"/>
    <mergeCell ref="B27:B28"/>
    <mergeCell ref="C27:C28"/>
    <mergeCell ref="D27:D28"/>
    <mergeCell ref="U27:U28"/>
    <mergeCell ref="V27:V28"/>
    <mergeCell ref="L27:M27"/>
    <mergeCell ref="K28:N28"/>
    <mergeCell ref="B31:B32"/>
    <mergeCell ref="C31:C32"/>
    <mergeCell ref="D31:D32"/>
    <mergeCell ref="U31:U32"/>
    <mergeCell ref="V31:V32"/>
    <mergeCell ref="W31:W32"/>
    <mergeCell ref="U39:U40"/>
    <mergeCell ref="W35:W36"/>
    <mergeCell ref="K36:N36"/>
    <mergeCell ref="S36:T36"/>
    <mergeCell ref="B37:B38"/>
    <mergeCell ref="C37:C38"/>
    <mergeCell ref="D37:D38"/>
    <mergeCell ref="K37:N37"/>
    <mergeCell ref="U37:U38"/>
    <mergeCell ref="V37:V38"/>
    <mergeCell ref="W37:W38"/>
    <mergeCell ref="B35:B36"/>
    <mergeCell ref="C35:C36"/>
    <mergeCell ref="D35:D36"/>
    <mergeCell ref="K35:N35"/>
    <mergeCell ref="U35:U36"/>
    <mergeCell ref="V35:V36"/>
    <mergeCell ref="V39:V40"/>
    <mergeCell ref="V41:V42"/>
    <mergeCell ref="W41:W42"/>
    <mergeCell ref="B45:B46"/>
    <mergeCell ref="C45:C46"/>
    <mergeCell ref="D45:D46"/>
    <mergeCell ref="U45:U46"/>
    <mergeCell ref="V45:V46"/>
    <mergeCell ref="W45:W46"/>
    <mergeCell ref="B43:B44"/>
    <mergeCell ref="C43:C44"/>
    <mergeCell ref="D43:D44"/>
    <mergeCell ref="U43:U44"/>
    <mergeCell ref="V43:V44"/>
    <mergeCell ref="W43:W44"/>
    <mergeCell ref="B41:B42"/>
    <mergeCell ref="C41:C42"/>
    <mergeCell ref="D41:D42"/>
    <mergeCell ref="U49:U50"/>
    <mergeCell ref="V49:V50"/>
    <mergeCell ref="W49:W50"/>
    <mergeCell ref="B47:B48"/>
    <mergeCell ref="C47:C48"/>
    <mergeCell ref="D47:D48"/>
    <mergeCell ref="U47:U48"/>
    <mergeCell ref="V47:V48"/>
    <mergeCell ref="W47:W48"/>
    <mergeCell ref="S48:T48"/>
    <mergeCell ref="B49:B50"/>
    <mergeCell ref="C49:C50"/>
    <mergeCell ref="D49:D50"/>
    <mergeCell ref="E2:R2"/>
    <mergeCell ref="E3:R3"/>
    <mergeCell ref="K38:N38"/>
    <mergeCell ref="B39:B40"/>
    <mergeCell ref="C39:C40"/>
    <mergeCell ref="D39:D40"/>
    <mergeCell ref="K39:N39"/>
    <mergeCell ref="B33:B34"/>
    <mergeCell ref="C33:C34"/>
    <mergeCell ref="D33:D34"/>
    <mergeCell ref="B29:B30"/>
    <mergeCell ref="C29:C30"/>
    <mergeCell ref="D29:D30"/>
    <mergeCell ref="B15:B16"/>
    <mergeCell ref="C15:C16"/>
    <mergeCell ref="E16:H16"/>
    <mergeCell ref="E17:H17"/>
    <mergeCell ref="D15:D16"/>
    <mergeCell ref="B21:B22"/>
    <mergeCell ref="B19:B20"/>
    <mergeCell ref="K24:N24"/>
    <mergeCell ref="K25:N25"/>
    <mergeCell ref="K23:N23"/>
    <mergeCell ref="Q39:T39"/>
  </mergeCells>
  <phoneticPr fontId="5"/>
  <pageMargins left="0.25" right="0.25" top="0.75" bottom="0.75" header="0.3" footer="0.3"/>
  <pageSetup paperSize="9" scale="81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Ⅱ部 </vt:lpstr>
      <vt:lpstr>'Ⅱ部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芳文 大塚</cp:lastModifiedBy>
  <cp:lastPrinted>2024-08-09T10:11:38Z</cp:lastPrinted>
  <dcterms:created xsi:type="dcterms:W3CDTF">2024-06-23T01:18:02Z</dcterms:created>
  <dcterms:modified xsi:type="dcterms:W3CDTF">2024-11-03T07:10:31Z</dcterms:modified>
</cp:coreProperties>
</file>