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13_ncr:1_{BF2FAF68-237B-4C5F-99D6-1BDB619DE4CA}" xr6:coauthVersionLast="47" xr6:coauthVersionMax="47" xr10:uidLastSave="{00000000-0000-0000-0000-000000000000}"/>
  <bookViews>
    <workbookView xWindow="-110" yWindow="-110" windowWidth="21820" windowHeight="14020" xr2:uid="{44D6DE2D-CB38-45E2-BC5E-CE93EDD868FA}"/>
  </bookViews>
  <sheets>
    <sheet name="抽選表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35" i="1" l="1"/>
  <c r="AI5" i="1"/>
  <c r="G4" i="1"/>
  <c r="B4" i="1"/>
  <c r="G50" i="1" l="1"/>
  <c r="AI6" i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B50" i="1"/>
  <c r="G62" i="1" l="1"/>
  <c r="G48" i="1"/>
  <c r="G18" i="1"/>
  <c r="B56" i="1"/>
  <c r="B30" i="1"/>
  <c r="G66" i="1"/>
  <c r="B46" i="1"/>
  <c r="G10" i="1"/>
  <c r="G54" i="1"/>
  <c r="G60" i="1"/>
  <c r="G44" i="1"/>
  <c r="G32" i="1"/>
  <c r="G24" i="1"/>
  <c r="G16" i="1"/>
  <c r="G42" i="1"/>
  <c r="B52" i="1"/>
  <c r="B36" i="1"/>
  <c r="B28" i="1"/>
  <c r="B20" i="1"/>
  <c r="B12" i="1"/>
  <c r="G58" i="1"/>
  <c r="B22" i="1"/>
  <c r="B62" i="1"/>
  <c r="B58" i="1"/>
  <c r="B42" i="1"/>
  <c r="G6" i="1"/>
  <c r="G56" i="1"/>
  <c r="G30" i="1"/>
  <c r="G14" i="1"/>
  <c r="B64" i="1"/>
  <c r="B34" i="1"/>
  <c r="B26" i="1"/>
  <c r="B18" i="1"/>
  <c r="B10" i="1"/>
  <c r="G46" i="1"/>
  <c r="G64" i="1"/>
  <c r="G34" i="1"/>
  <c r="G26" i="1"/>
  <c r="G8" i="1"/>
  <c r="B40" i="1"/>
  <c r="B14" i="1"/>
  <c r="G40" i="1"/>
  <c r="G22" i="1"/>
  <c r="B48" i="1"/>
  <c r="B54" i="1"/>
  <c r="B38" i="1"/>
  <c r="B6" i="1"/>
  <c r="G38" i="1"/>
  <c r="G52" i="1"/>
  <c r="G36" i="1"/>
  <c r="G28" i="1"/>
  <c r="G20" i="1"/>
  <c r="G12" i="1"/>
  <c r="B60" i="1"/>
  <c r="B44" i="1"/>
  <c r="B32" i="1"/>
  <c r="B24" i="1"/>
  <c r="B16" i="1"/>
  <c r="B8" i="1"/>
  <c r="B66" i="1"/>
</calcChain>
</file>

<file path=xl/sharedStrings.xml><?xml version="1.0" encoding="utf-8"?>
<sst xmlns="http://schemas.openxmlformats.org/spreadsheetml/2006/main" count="191" uniqueCount="122">
  <si>
    <t>令和４年</t>
    <rPh sb="0" eb="2">
      <t>レイワ</t>
    </rPh>
    <rPh sb="3" eb="4">
      <t>ネン</t>
    </rPh>
    <phoneticPr fontId="4"/>
  </si>
  <si>
    <t>第４６回千葉市春季中央大会</t>
    <rPh sb="0" eb="1">
      <t>ダイ</t>
    </rPh>
    <rPh sb="3" eb="4">
      <t>カイ</t>
    </rPh>
    <rPh sb="4" eb="7">
      <t>チバシ</t>
    </rPh>
    <rPh sb="7" eb="9">
      <t>シュンキ</t>
    </rPh>
    <rPh sb="9" eb="11">
      <t>チュウオウ</t>
    </rPh>
    <rPh sb="11" eb="13">
      <t>タイカイ</t>
    </rPh>
    <phoneticPr fontId="4"/>
  </si>
  <si>
    <t>選手宣誓：　</t>
    <rPh sb="0" eb="2">
      <t>センシュ</t>
    </rPh>
    <rPh sb="2" eb="4">
      <t>センセイ</t>
    </rPh>
    <phoneticPr fontId="4"/>
  </si>
  <si>
    <t>４月17日（日）</t>
    <rPh sb="0" eb="1">
      <t>ガツ</t>
    </rPh>
    <rPh sb="5" eb="6">
      <t>ニチ</t>
    </rPh>
    <phoneticPr fontId="12"/>
  </si>
  <si>
    <t>４月23日（土）</t>
    <rPh sb="0" eb="1">
      <t>ガツ</t>
    </rPh>
    <rPh sb="5" eb="6">
      <t>ニチ</t>
    </rPh>
    <phoneticPr fontId="12"/>
  </si>
  <si>
    <t>４月２９日（金）</t>
    <rPh sb="5" eb="6">
      <t>ゲツ</t>
    </rPh>
    <rPh sb="6" eb="7">
      <t>キン</t>
    </rPh>
    <phoneticPr fontId="12"/>
  </si>
  <si>
    <t>中</t>
  </si>
  <si>
    <t>大森フライヤーズ</t>
    <rPh sb="0" eb="2">
      <t>オオモリ</t>
    </rPh>
    <phoneticPr fontId="9"/>
  </si>
  <si>
    <t>ミヤコリトルベアーズ</t>
    <phoneticPr fontId="9"/>
  </si>
  <si>
    <t>フクアリＳ①</t>
    <phoneticPr fontId="4"/>
  </si>
  <si>
    <t>仁戸名・松ヶ丘合同</t>
    <rPh sb="0" eb="3">
      <t>ニトナ</t>
    </rPh>
    <rPh sb="4" eb="7">
      <t>マツガオカ</t>
    </rPh>
    <rPh sb="7" eb="9">
      <t>ゴウドウ</t>
    </rPh>
    <phoneticPr fontId="9"/>
  </si>
  <si>
    <t>４月２３日（土）</t>
    <rPh sb="1" eb="2">
      <t>ガツ</t>
    </rPh>
    <rPh sb="4" eb="5">
      <t>ヒ</t>
    </rPh>
    <rPh sb="6" eb="7">
      <t>ド</t>
    </rPh>
    <phoneticPr fontId="4"/>
  </si>
  <si>
    <t>院内イーグルス</t>
    <rPh sb="0" eb="2">
      <t>インナイ</t>
    </rPh>
    <phoneticPr fontId="9"/>
  </si>
  <si>
    <t>新宿マリナーズ</t>
    <rPh sb="0" eb="2">
      <t>シンジュク</t>
    </rPh>
    <phoneticPr fontId="9"/>
  </si>
  <si>
    <t>稲</t>
  </si>
  <si>
    <t>いなげパイレーツ</t>
    <phoneticPr fontId="9"/>
  </si>
  <si>
    <t>フクアリＳ②</t>
    <phoneticPr fontId="4"/>
  </si>
  <si>
    <t>小中台ＪＢＣ</t>
    <rPh sb="0" eb="6">
      <t>コナカダイｊｂｃ</t>
    </rPh>
    <phoneticPr fontId="9"/>
  </si>
  <si>
    <t>園生わかば</t>
    <rPh sb="0" eb="1">
      <t>ソノ</t>
    </rPh>
    <rPh sb="1" eb="2">
      <t>セイ</t>
    </rPh>
    <phoneticPr fontId="9"/>
  </si>
  <si>
    <t>穴川タイガース</t>
    <rPh sb="0" eb="2">
      <t>アナガワ</t>
    </rPh>
    <phoneticPr fontId="9"/>
  </si>
  <si>
    <t>緑町レッドイーグルス</t>
    <rPh sb="0" eb="2">
      <t>ミドリマチ</t>
    </rPh>
    <phoneticPr fontId="9"/>
  </si>
  <si>
    <t>フクアリＳ③</t>
    <phoneticPr fontId="4"/>
  </si>
  <si>
    <t>山王ドジャース</t>
    <rPh sb="0" eb="2">
      <t>サンオウ</t>
    </rPh>
    <phoneticPr fontId="9"/>
  </si>
  <si>
    <t>宮野木ビーバーズ</t>
    <rPh sb="0" eb="3">
      <t>ミヤノギ</t>
    </rPh>
    <phoneticPr fontId="9"/>
  </si>
  <si>
    <t>花</t>
    <phoneticPr fontId="4"/>
  </si>
  <si>
    <t>武石ブルーサンダー</t>
    <rPh sb="0" eb="1">
      <t>タケシ</t>
    </rPh>
    <rPh sb="1" eb="2">
      <t>イシ</t>
    </rPh>
    <phoneticPr fontId="9"/>
  </si>
  <si>
    <t>花</t>
  </si>
  <si>
    <t>千葉ラディアンツ</t>
    <rPh sb="0" eb="2">
      <t>チバ</t>
    </rPh>
    <phoneticPr fontId="9"/>
  </si>
  <si>
    <t>フクアリ３①</t>
    <phoneticPr fontId="4"/>
  </si>
  <si>
    <t>幕張ヒーローズ</t>
    <phoneticPr fontId="9"/>
  </si>
  <si>
    <t>検見川クラブ</t>
    <rPh sb="0" eb="3">
      <t>ケミガワ</t>
    </rPh>
    <phoneticPr fontId="9"/>
  </si>
  <si>
    <t>黒潮・幕張昆陽クラブ</t>
    <rPh sb="0" eb="2">
      <t>クロシオ</t>
    </rPh>
    <rPh sb="3" eb="7">
      <t>マクハリコンヨウ</t>
    </rPh>
    <phoneticPr fontId="9"/>
  </si>
  <si>
    <t>花見川ツインズ</t>
  </si>
  <si>
    <t>フクアリ３②</t>
    <phoneticPr fontId="4"/>
  </si>
  <si>
    <t>若</t>
  </si>
  <si>
    <t>千城台レッドシャーク</t>
    <rPh sb="0" eb="3">
      <t>チシロダイ</t>
    </rPh>
    <phoneticPr fontId="9"/>
  </si>
  <si>
    <t>４月２３日（土）</t>
    <rPh sb="1" eb="2">
      <t>ガツ</t>
    </rPh>
    <rPh sb="4" eb="5">
      <t>ヒ</t>
    </rPh>
    <rPh sb="5" eb="8">
      <t>ド</t>
    </rPh>
    <phoneticPr fontId="4"/>
  </si>
  <si>
    <t>みつわ台スラッガーズ</t>
    <phoneticPr fontId="9"/>
  </si>
  <si>
    <t>都賀の台レッドウイングス</t>
    <rPh sb="0" eb="2">
      <t>ツガ</t>
    </rPh>
    <rPh sb="3" eb="4">
      <t>ダイ</t>
    </rPh>
    <phoneticPr fontId="9"/>
  </si>
  <si>
    <t>都賀ジャガーズ</t>
    <rPh sb="0" eb="2">
      <t>ツガ</t>
    </rPh>
    <phoneticPr fontId="9"/>
  </si>
  <si>
    <t>フクアリ３③</t>
    <phoneticPr fontId="4"/>
  </si>
  <si>
    <t>桜木ライオンズ</t>
    <phoneticPr fontId="9"/>
  </si>
  <si>
    <t>緑</t>
  </si>
  <si>
    <t>泉谷メッツ</t>
    <phoneticPr fontId="9"/>
  </si>
  <si>
    <t>有吉メッツ</t>
    <rPh sb="0" eb="2">
      <t>アリヨシ</t>
    </rPh>
    <phoneticPr fontId="9"/>
  </si>
  <si>
    <t>あすみが丘ゴールデンスターズ</t>
    <phoneticPr fontId="9"/>
  </si>
  <si>
    <t>フクアリ４①</t>
    <phoneticPr fontId="4"/>
  </si>
  <si>
    <t>緑</t>
    <phoneticPr fontId="4"/>
  </si>
  <si>
    <t>土気グリーンウエーブ</t>
    <rPh sb="0" eb="2">
      <t>トケ</t>
    </rPh>
    <phoneticPr fontId="9"/>
  </si>
  <si>
    <t>美</t>
  </si>
  <si>
    <t>打瀬ベイバスターズ</t>
    <rPh sb="0" eb="2">
      <t>ウタセ</t>
    </rPh>
    <phoneticPr fontId="9"/>
  </si>
  <si>
    <t>真砂シーホークス</t>
    <rPh sb="0" eb="2">
      <t>マサゴ</t>
    </rPh>
    <phoneticPr fontId="9"/>
  </si>
  <si>
    <t>磯辺シャークス</t>
    <rPh sb="0" eb="2">
      <t>イソベ</t>
    </rPh>
    <phoneticPr fontId="9"/>
  </si>
  <si>
    <t>フクアリ４②</t>
    <phoneticPr fontId="4"/>
  </si>
  <si>
    <t>幸町リトルインディアンズ</t>
    <rPh sb="0" eb="2">
      <t>サイワイチョウ</t>
    </rPh>
    <phoneticPr fontId="9"/>
  </si>
  <si>
    <t>ＺＯＺＯマリンスタジアム</t>
    <phoneticPr fontId="4"/>
  </si>
  <si>
    <t>磯辺シーグルス</t>
    <rPh sb="0" eb="2">
      <t>イソベ</t>
    </rPh>
    <phoneticPr fontId="9"/>
  </si>
  <si>
    <t>フクアリ４③</t>
    <phoneticPr fontId="4"/>
  </si>
  <si>
    <t>フクアリ５①</t>
    <phoneticPr fontId="4"/>
  </si>
  <si>
    <t>フクアリ５②</t>
    <phoneticPr fontId="4"/>
  </si>
  <si>
    <t>フクアリ５③</t>
    <phoneticPr fontId="4"/>
  </si>
  <si>
    <t>フクアリ６①</t>
    <phoneticPr fontId="4"/>
  </si>
  <si>
    <t>フクアリ６②</t>
    <phoneticPr fontId="4"/>
  </si>
  <si>
    <t>古市場①</t>
    <rPh sb="0" eb="3">
      <t>フルイチバ</t>
    </rPh>
    <phoneticPr fontId="4"/>
  </si>
  <si>
    <t>古市場②</t>
    <rPh sb="0" eb="3">
      <t>フルイチバ</t>
    </rPh>
    <phoneticPr fontId="4"/>
  </si>
  <si>
    <t>（仁戸名・松ヶ丘合同）</t>
    <rPh sb="1" eb="4">
      <t>ニトナ</t>
    </rPh>
    <rPh sb="5" eb="8">
      <t>マツガオカ</t>
    </rPh>
    <rPh sb="8" eb="10">
      <t>ゴウドウ</t>
    </rPh>
    <phoneticPr fontId="4"/>
  </si>
  <si>
    <t>玉名　礼恩　さん</t>
    <rPh sb="3" eb="4">
      <t>レイ</t>
    </rPh>
    <rPh sb="4" eb="5">
      <t>オン</t>
    </rPh>
    <phoneticPr fontId="4"/>
  </si>
  <si>
    <t>海浜B①</t>
    <rPh sb="0" eb="2">
      <t>カイヒン</t>
    </rPh>
    <phoneticPr fontId="4"/>
  </si>
  <si>
    <t>海浜B③</t>
    <rPh sb="0" eb="2">
      <t>カイヒン</t>
    </rPh>
    <phoneticPr fontId="4"/>
  </si>
  <si>
    <t>海浜A②</t>
    <rPh sb="0" eb="2">
      <t>カイヒン</t>
    </rPh>
    <phoneticPr fontId="4"/>
  </si>
  <si>
    <t>海浜Ａ①</t>
    <rPh sb="0" eb="2">
      <t>カイヒン</t>
    </rPh>
    <phoneticPr fontId="4"/>
  </si>
  <si>
    <t>5月１日（日）</t>
    <rPh sb="4" eb="5">
      <t>ゲツ</t>
    </rPh>
    <rPh sb="5" eb="6">
      <t>ニチ</t>
    </rPh>
    <phoneticPr fontId="12"/>
  </si>
  <si>
    <t>9</t>
    <phoneticPr fontId="9"/>
  </si>
  <si>
    <t>0</t>
    <phoneticPr fontId="4"/>
  </si>
  <si>
    <t>10</t>
    <phoneticPr fontId="4"/>
  </si>
  <si>
    <t>10</t>
    <phoneticPr fontId="9"/>
  </si>
  <si>
    <t>1</t>
    <phoneticPr fontId="9"/>
  </si>
  <si>
    <t>1</t>
    <phoneticPr fontId="4"/>
  </si>
  <si>
    <t>0</t>
    <phoneticPr fontId="9"/>
  </si>
  <si>
    <t>4</t>
    <phoneticPr fontId="4"/>
  </si>
  <si>
    <t>8-6</t>
    <phoneticPr fontId="9"/>
  </si>
  <si>
    <t>8-2</t>
    <phoneticPr fontId="4"/>
  </si>
  <si>
    <t>7</t>
    <phoneticPr fontId="4"/>
  </si>
  <si>
    <t>6</t>
    <phoneticPr fontId="9"/>
  </si>
  <si>
    <t>2</t>
    <phoneticPr fontId="4"/>
  </si>
  <si>
    <t>11</t>
    <phoneticPr fontId="4"/>
  </si>
  <si>
    <t>3</t>
    <phoneticPr fontId="9"/>
  </si>
  <si>
    <t>8</t>
    <phoneticPr fontId="9"/>
  </si>
  <si>
    <t>3</t>
    <phoneticPr fontId="4"/>
  </si>
  <si>
    <t>海浜Ｂ①</t>
    <rPh sb="0" eb="2">
      <t>カイヒン</t>
    </rPh>
    <phoneticPr fontId="4"/>
  </si>
  <si>
    <t>海浜Ｂ②</t>
    <rPh sb="0" eb="3">
      <t>カイヒンb</t>
    </rPh>
    <phoneticPr fontId="4"/>
  </si>
  <si>
    <t>４月２４日（日）</t>
    <rPh sb="1" eb="2">
      <t>ガツ</t>
    </rPh>
    <rPh sb="4" eb="5">
      <t>ヒ</t>
    </rPh>
    <rPh sb="6" eb="7">
      <t>ニチ</t>
    </rPh>
    <phoneticPr fontId="4"/>
  </si>
  <si>
    <t>海浜Ｂ②</t>
    <rPh sb="0" eb="2">
      <t>カイヒン</t>
    </rPh>
    <phoneticPr fontId="4"/>
  </si>
  <si>
    <t>４月24日（日)</t>
    <phoneticPr fontId="4"/>
  </si>
  <si>
    <t>5月３日（祝）</t>
    <rPh sb="4" eb="5">
      <t>ゲツ</t>
    </rPh>
    <rPh sb="5" eb="6">
      <t>シュク</t>
    </rPh>
    <phoneticPr fontId="12"/>
  </si>
  <si>
    <t>海浜Ｂ③</t>
    <rPh sb="0" eb="2">
      <t>カイヒン</t>
    </rPh>
    <phoneticPr fontId="4"/>
  </si>
  <si>
    <t>6</t>
    <phoneticPr fontId="4"/>
  </si>
  <si>
    <t>４</t>
    <phoneticPr fontId="4"/>
  </si>
  <si>
    <t>７</t>
    <phoneticPr fontId="4"/>
  </si>
  <si>
    <t>２</t>
    <phoneticPr fontId="4"/>
  </si>
  <si>
    <t>５</t>
    <phoneticPr fontId="4"/>
  </si>
  <si>
    <t>１２</t>
    <phoneticPr fontId="4"/>
  </si>
  <si>
    <t>１</t>
    <phoneticPr fontId="4"/>
  </si>
  <si>
    <t>９</t>
    <phoneticPr fontId="4"/>
  </si>
  <si>
    <t>５月３日（日）１２：１５</t>
    <rPh sb="1" eb="2">
      <t>ガツ</t>
    </rPh>
    <rPh sb="3" eb="4">
      <t>ヒ</t>
    </rPh>
    <rPh sb="5" eb="6">
      <t>ニチ</t>
    </rPh>
    <phoneticPr fontId="4"/>
  </si>
  <si>
    <t>青葉①　１０時</t>
    <rPh sb="0" eb="2">
      <t>アオバ</t>
    </rPh>
    <rPh sb="6" eb="7">
      <t>ジ</t>
    </rPh>
    <phoneticPr fontId="4"/>
  </si>
  <si>
    <t>青葉②　１２時</t>
    <rPh sb="0" eb="2">
      <t>アオバ</t>
    </rPh>
    <rPh sb="6" eb="7">
      <t>ジ</t>
    </rPh>
    <phoneticPr fontId="4"/>
  </si>
  <si>
    <t>宮野木①　１０時</t>
    <rPh sb="0" eb="3">
      <t>ミヤノギ</t>
    </rPh>
    <rPh sb="7" eb="8">
      <t>ジ</t>
    </rPh>
    <phoneticPr fontId="4"/>
  </si>
  <si>
    <t>宮野木②　１２時</t>
    <rPh sb="0" eb="3">
      <t>ミヤノギ</t>
    </rPh>
    <rPh sb="7" eb="8">
      <t>ジ</t>
    </rPh>
    <phoneticPr fontId="4"/>
  </si>
  <si>
    <t>表彰チーム集合：１３時</t>
    <rPh sb="0" eb="2">
      <t>ヒョウショウ</t>
    </rPh>
    <rPh sb="5" eb="7">
      <t>シュウゴウ</t>
    </rPh>
    <rPh sb="10" eb="11">
      <t>ジ</t>
    </rPh>
    <phoneticPr fontId="4"/>
  </si>
  <si>
    <t>４月３０日（土）</t>
    <rPh sb="5" eb="6">
      <t>ゲツ</t>
    </rPh>
    <rPh sb="6" eb="7">
      <t>ド</t>
    </rPh>
    <phoneticPr fontId="12"/>
  </si>
  <si>
    <t>３</t>
    <phoneticPr fontId="4"/>
  </si>
  <si>
    <t>　　　　　　　　3日(祝)　試合予定　ＺＯＺＯマリン　①12:15　　</t>
    <rPh sb="9" eb="10">
      <t>ニチ</t>
    </rPh>
    <rPh sb="11" eb="12">
      <t>シュク</t>
    </rPh>
    <rPh sb="14" eb="16">
      <t>シアイ</t>
    </rPh>
    <rPh sb="16" eb="18">
      <t>ヨテイ</t>
    </rPh>
    <phoneticPr fontId="9"/>
  </si>
  <si>
    <t>青葉①　9時</t>
    <rPh sb="0" eb="2">
      <t>アオバ</t>
    </rPh>
    <rPh sb="5" eb="6">
      <t>ジ</t>
    </rPh>
    <phoneticPr fontId="4"/>
  </si>
  <si>
    <t>青葉②　１1時</t>
    <rPh sb="0" eb="2">
      <t>アオバ</t>
    </rPh>
    <rPh sb="6" eb="7">
      <t>ジ</t>
    </rPh>
    <phoneticPr fontId="4"/>
  </si>
  <si>
    <t>優　　勝</t>
    <rPh sb="0" eb="1">
      <t>ユウ</t>
    </rPh>
    <rPh sb="3" eb="4">
      <t>マサル</t>
    </rPh>
    <phoneticPr fontId="4"/>
  </si>
  <si>
    <t>大森フライヤーズ</t>
    <rPh sb="0" eb="2">
      <t>オオモリ</t>
    </rPh>
    <phoneticPr fontId="4"/>
  </si>
  <si>
    <t>準優勝</t>
    <rPh sb="0" eb="3">
      <t>ジュンユウショウ</t>
    </rPh>
    <phoneticPr fontId="4"/>
  </si>
  <si>
    <t>磯辺シーグルス</t>
    <rPh sb="0" eb="2">
      <t>イソベ</t>
    </rPh>
    <phoneticPr fontId="4"/>
  </si>
  <si>
    <t>３　位</t>
    <rPh sb="2" eb="3">
      <t>イ</t>
    </rPh>
    <phoneticPr fontId="4"/>
  </si>
  <si>
    <t>真砂シーホークス</t>
    <rPh sb="0" eb="2">
      <t>マサゴ</t>
    </rPh>
    <phoneticPr fontId="4"/>
  </si>
  <si>
    <t>みつわ台スラッガーズ</t>
    <rPh sb="3" eb="4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</si>
</sst>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6"/>
      <color theme="0"/>
      <name val="HGPｺﾞｼｯｸM"/>
      <family val="3"/>
      <charset val="128"/>
    </font>
    <font>
      <sz val="11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2"/>
      <name val="ＭＳ 明朝"/>
      <family val="1"/>
      <charset val="128"/>
    </font>
    <font>
      <sz val="18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 tint="-0.34998626667073579"/>
      <name val="ＭＳ Ｐ明朝"/>
      <family val="1"/>
      <charset val="128"/>
    </font>
    <font>
      <b/>
      <sz val="18"/>
      <color theme="0" tint="-0.249977111117893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HGPｺﾞｼｯｸM"/>
      <family val="3"/>
      <charset val="128"/>
    </font>
    <font>
      <b/>
      <sz val="20"/>
      <color theme="0" tint="-0.34998626667073579"/>
      <name val="ＭＳ Ｐ明朝"/>
      <family val="1"/>
      <charset val="128"/>
    </font>
    <font>
      <sz val="18"/>
      <color theme="0" tint="-0.3499862666707357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205">
    <xf numFmtId="0" fontId="0" fillId="0" borderId="0" xfId="0"/>
    <xf numFmtId="0" fontId="3" fillId="0" borderId="0" xfId="0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right" vertical="center" shrinkToFit="1"/>
    </xf>
    <xf numFmtId="0" fontId="2" fillId="0" borderId="0" xfId="1"/>
    <xf numFmtId="0" fontId="10" fillId="0" borderId="0" xfId="0" applyFont="1" applyAlignment="1">
      <alignment vertical="top"/>
    </xf>
    <xf numFmtId="0" fontId="11" fillId="0" borderId="0" xfId="1" applyFont="1" applyAlignment="1">
      <alignment vertical="top" shrinkToFit="1"/>
    </xf>
    <xf numFmtId="49" fontId="13" fillId="0" borderId="0" xfId="1" applyNumberFormat="1" applyFont="1" applyAlignment="1">
      <alignment vertical="top"/>
    </xf>
    <xf numFmtId="0" fontId="13" fillId="0" borderId="0" xfId="1" applyFont="1" applyAlignment="1">
      <alignment vertical="top"/>
    </xf>
    <xf numFmtId="0" fontId="13" fillId="0" borderId="0" xfId="0" applyFont="1" applyAlignment="1">
      <alignment vertical="top"/>
    </xf>
    <xf numFmtId="49" fontId="17" fillId="0" borderId="0" xfId="1" applyNumberFormat="1" applyFont="1"/>
    <xf numFmtId="0" fontId="18" fillId="0" borderId="0" xfId="1" applyFont="1"/>
    <xf numFmtId="0" fontId="18" fillId="0" borderId="0" xfId="0" applyFont="1"/>
    <xf numFmtId="0" fontId="7" fillId="0" borderId="0" xfId="0" applyFont="1" applyAlignment="1">
      <alignment horizontal="center" vertical="center" shrinkToFit="1"/>
    </xf>
    <xf numFmtId="0" fontId="19" fillId="0" borderId="0" xfId="0" applyFont="1"/>
    <xf numFmtId="0" fontId="11" fillId="0" borderId="0" xfId="1" applyFont="1" applyAlignment="1">
      <alignment shrinkToFit="1"/>
    </xf>
    <xf numFmtId="49" fontId="17" fillId="0" borderId="0" xfId="0" applyNumberFormat="1" applyFont="1"/>
    <xf numFmtId="0" fontId="11" fillId="0" borderId="0" xfId="0" applyFont="1" applyAlignment="1">
      <alignment shrinkToFit="1"/>
    </xf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 applyAlignment="1">
      <alignment vertical="top" shrinkToFit="1"/>
    </xf>
    <xf numFmtId="0" fontId="24" fillId="0" borderId="0" xfId="0" applyFont="1" applyBorder="1" applyAlignment="1">
      <alignment vertical="top" shrinkToFit="1"/>
    </xf>
    <xf numFmtId="0" fontId="24" fillId="0" borderId="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6" fillId="0" borderId="0" xfId="0" applyFont="1" applyBorder="1"/>
    <xf numFmtId="0" fontId="27" fillId="0" borderId="0" xfId="3" applyFont="1" applyBorder="1" applyAlignment="1">
      <alignment horizontal="center" vertical="center" shrinkToFit="1"/>
    </xf>
    <xf numFmtId="0" fontId="28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vertical="center" shrinkToFit="1"/>
    </xf>
    <xf numFmtId="0" fontId="29" fillId="0" borderId="0" xfId="0" applyFont="1" applyBorder="1"/>
    <xf numFmtId="0" fontId="30" fillId="0" borderId="0" xfId="0" applyFont="1" applyBorder="1"/>
    <xf numFmtId="49" fontId="19" fillId="0" borderId="0" xfId="1" applyNumberFormat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49" fontId="10" fillId="0" borderId="0" xfId="1" applyNumberFormat="1" applyFont="1" applyAlignment="1">
      <alignment horizontal="right" vertical="top"/>
    </xf>
    <xf numFmtId="49" fontId="10" fillId="0" borderId="0" xfId="1" applyNumberFormat="1" applyFont="1" applyAlignment="1">
      <alignment vertical="top"/>
    </xf>
    <xf numFmtId="49" fontId="19" fillId="0" borderId="6" xfId="1" applyNumberFormat="1" applyFont="1" applyBorder="1" applyAlignment="1">
      <alignment horizontal="right"/>
    </xf>
    <xf numFmtId="49" fontId="19" fillId="0" borderId="0" xfId="1" applyNumberFormat="1" applyFont="1"/>
    <xf numFmtId="0" fontId="19" fillId="0" borderId="0" xfId="1" applyFont="1"/>
    <xf numFmtId="49" fontId="19" fillId="0" borderId="11" xfId="1" applyNumberFormat="1" applyFont="1" applyBorder="1" applyAlignment="1">
      <alignment horizontal="right"/>
    </xf>
    <xf numFmtId="49" fontId="19" fillId="0" borderId="0" xfId="2" applyNumberFormat="1" applyFont="1" applyAlignment="1">
      <alignment horizontal="right"/>
    </xf>
    <xf numFmtId="49" fontId="19" fillId="0" borderId="0" xfId="2" applyNumberFormat="1" applyFont="1" applyAlignment="1">
      <alignment horizontal="center"/>
    </xf>
    <xf numFmtId="49" fontId="19" fillId="0" borderId="11" xfId="2" applyNumberFormat="1" applyFont="1" applyBorder="1" applyAlignment="1">
      <alignment horizontal="center"/>
    </xf>
    <xf numFmtId="49" fontId="19" fillId="0" borderId="11" xfId="1" applyNumberFormat="1" applyFont="1" applyBorder="1" applyAlignment="1">
      <alignment horizontal="centerContinuous"/>
    </xf>
    <xf numFmtId="49" fontId="19" fillId="0" borderId="0" xfId="1" applyNumberFormat="1" applyFont="1" applyAlignment="1">
      <alignment horizontal="centerContinuous"/>
    </xf>
    <xf numFmtId="49" fontId="19" fillId="0" borderId="11" xfId="1" applyNumberFormat="1" applyFont="1" applyBorder="1" applyAlignment="1">
      <alignment horizontal="centerContinuous" vertical="top"/>
    </xf>
    <xf numFmtId="49" fontId="19" fillId="0" borderId="0" xfId="1" applyNumberFormat="1" applyFont="1" applyAlignment="1">
      <alignment horizontal="centerContinuous" vertical="top"/>
    </xf>
    <xf numFmtId="49" fontId="19" fillId="0" borderId="0" xfId="1" applyNumberFormat="1" applyFont="1" applyAlignment="1">
      <alignment vertical="top"/>
    </xf>
    <xf numFmtId="49" fontId="19" fillId="0" borderId="12" xfId="1" applyNumberFormat="1" applyFont="1" applyBorder="1" applyAlignment="1">
      <alignment horizontal="right"/>
    </xf>
    <xf numFmtId="49" fontId="19" fillId="0" borderId="11" xfId="2" applyNumberFormat="1" applyFont="1" applyBorder="1" applyAlignment="1">
      <alignment horizontal="right"/>
    </xf>
    <xf numFmtId="0" fontId="19" fillId="0" borderId="12" xfId="1" applyFont="1" applyBorder="1"/>
    <xf numFmtId="0" fontId="3" fillId="0" borderId="0" xfId="0" applyFont="1" applyAlignment="1">
      <alignment horizontal="distributed" vertical="center"/>
    </xf>
    <xf numFmtId="49" fontId="19" fillId="0" borderId="0" xfId="0" applyNumberFormat="1" applyFont="1" applyAlignment="1">
      <alignment horizontal="right"/>
    </xf>
    <xf numFmtId="49" fontId="19" fillId="0" borderId="0" xfId="0" applyNumberFormat="1" applyFont="1"/>
    <xf numFmtId="0" fontId="31" fillId="0" borderId="0" xfId="1" applyFont="1" applyAlignment="1">
      <alignment horizontal="left"/>
    </xf>
    <xf numFmtId="0" fontId="32" fillId="0" borderId="0" xfId="1" applyFont="1" applyAlignment="1">
      <alignment horizontal="center"/>
    </xf>
    <xf numFmtId="0" fontId="31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 shrinkToFit="1"/>
    </xf>
    <xf numFmtId="0" fontId="31" fillId="0" borderId="0" xfId="1" applyFont="1" applyAlignment="1">
      <alignment horizontal="right"/>
    </xf>
    <xf numFmtId="0" fontId="34" fillId="0" borderId="0" xfId="1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36" fillId="0" borderId="0" xfId="1" applyFont="1" applyAlignment="1">
      <alignment vertical="center"/>
    </xf>
    <xf numFmtId="49" fontId="19" fillId="0" borderId="0" xfId="1" applyNumberFormat="1" applyFont="1" applyAlignment="1">
      <alignment horizontal="center"/>
    </xf>
    <xf numFmtId="49" fontId="19" fillId="0" borderId="6" xfId="1" applyNumberFormat="1" applyFont="1" applyBorder="1" applyAlignment="1">
      <alignment horizontal="center"/>
    </xf>
    <xf numFmtId="56" fontId="19" fillId="0" borderId="2" xfId="2" quotePrefix="1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38" fillId="0" borderId="11" xfId="1" applyNumberFormat="1" applyFont="1" applyBorder="1" applyAlignment="1">
      <alignment horizontal="center"/>
    </xf>
    <xf numFmtId="56" fontId="19" fillId="0" borderId="11" xfId="2" quotePrefix="1" applyNumberFormat="1" applyFont="1" applyBorder="1" applyAlignment="1">
      <alignment horizontal="center" vertical="center"/>
    </xf>
    <xf numFmtId="49" fontId="19" fillId="0" borderId="17" xfId="1" applyNumberFormat="1" applyFont="1" applyBorder="1" applyAlignment="1">
      <alignment horizontal="center"/>
    </xf>
    <xf numFmtId="49" fontId="19" fillId="0" borderId="0" xfId="1" applyNumberFormat="1" applyFont="1" applyBorder="1" applyAlignment="1">
      <alignment horizontal="right"/>
    </xf>
    <xf numFmtId="49" fontId="19" fillId="0" borderId="18" xfId="1" applyNumberFormat="1" applyFont="1" applyBorder="1" applyAlignment="1">
      <alignment horizontal="right"/>
    </xf>
    <xf numFmtId="49" fontId="38" fillId="0" borderId="19" xfId="1" applyNumberFormat="1" applyFont="1" applyBorder="1" applyAlignment="1">
      <alignment horizontal="center"/>
    </xf>
    <xf numFmtId="49" fontId="19" fillId="0" borderId="20" xfId="1" applyNumberFormat="1" applyFont="1" applyBorder="1" applyAlignment="1">
      <alignment horizontal="right"/>
    </xf>
    <xf numFmtId="0" fontId="19" fillId="0" borderId="17" xfId="2" applyFont="1" applyBorder="1" applyAlignment="1">
      <alignment horizontal="center" vertical="center"/>
    </xf>
    <xf numFmtId="49" fontId="19" fillId="0" borderId="21" xfId="1" applyNumberFormat="1" applyFont="1" applyBorder="1" applyAlignment="1">
      <alignment horizontal="right"/>
    </xf>
    <xf numFmtId="49" fontId="38" fillId="0" borderId="0" xfId="2" applyNumberFormat="1" applyFont="1" applyBorder="1" applyAlignment="1">
      <alignment horizontal="center"/>
    </xf>
    <xf numFmtId="49" fontId="38" fillId="0" borderId="17" xfId="1" applyNumberFormat="1" applyFont="1" applyBorder="1" applyAlignment="1">
      <alignment horizontal="center"/>
    </xf>
    <xf numFmtId="49" fontId="19" fillId="0" borderId="22" xfId="1" applyNumberFormat="1" applyFont="1" applyBorder="1" applyAlignment="1">
      <alignment horizontal="right"/>
    </xf>
    <xf numFmtId="49" fontId="19" fillId="0" borderId="0" xfId="1" applyNumberFormat="1" applyFont="1" applyBorder="1" applyAlignment="1">
      <alignment horizontal="center"/>
    </xf>
    <xf numFmtId="56" fontId="19" fillId="0" borderId="23" xfId="2" quotePrefix="1" applyNumberFormat="1" applyFont="1" applyBorder="1" applyAlignment="1">
      <alignment horizontal="center" vertical="center"/>
    </xf>
    <xf numFmtId="49" fontId="38" fillId="0" borderId="11" xfId="2" applyNumberFormat="1" applyFont="1" applyBorder="1" applyAlignment="1">
      <alignment horizontal="center"/>
    </xf>
    <xf numFmtId="49" fontId="38" fillId="0" borderId="19" xfId="2" applyNumberFormat="1" applyFont="1" applyBorder="1" applyAlignment="1">
      <alignment horizontal="center"/>
    </xf>
    <xf numFmtId="0" fontId="19" fillId="0" borderId="11" xfId="2" applyFont="1" applyBorder="1" applyAlignment="1">
      <alignment horizontal="center" vertical="center"/>
    </xf>
    <xf numFmtId="0" fontId="19" fillId="2" borderId="23" xfId="2" applyFont="1" applyFill="1" applyBorder="1" applyAlignment="1">
      <alignment horizontal="center" vertical="center"/>
    </xf>
    <xf numFmtId="49" fontId="38" fillId="0" borderId="24" xfId="2" applyNumberFormat="1" applyFont="1" applyBorder="1" applyAlignment="1">
      <alignment horizontal="center"/>
    </xf>
    <xf numFmtId="49" fontId="38" fillId="0" borderId="17" xfId="2" applyNumberFormat="1" applyFont="1" applyBorder="1" applyAlignment="1">
      <alignment horizontal="center"/>
    </xf>
    <xf numFmtId="49" fontId="19" fillId="0" borderId="25" xfId="1" applyNumberFormat="1" applyFont="1" applyBorder="1" applyAlignment="1">
      <alignment horizontal="right"/>
    </xf>
    <xf numFmtId="49" fontId="19" fillId="0" borderId="26" xfId="1" applyNumberFormat="1" applyFont="1" applyBorder="1" applyAlignment="1">
      <alignment horizontal="right"/>
    </xf>
    <xf numFmtId="49" fontId="38" fillId="0" borderId="0" xfId="1" applyNumberFormat="1" applyFont="1" applyBorder="1" applyAlignment="1">
      <alignment horizontal="center"/>
    </xf>
    <xf numFmtId="49" fontId="38" fillId="0" borderId="23" xfId="2" applyNumberFormat="1" applyFont="1" applyBorder="1" applyAlignment="1">
      <alignment horizontal="center"/>
    </xf>
    <xf numFmtId="49" fontId="37" fillId="0" borderId="24" xfId="2" applyNumberFormat="1" applyFont="1" applyBorder="1" applyAlignment="1">
      <alignment horizontal="center"/>
    </xf>
    <xf numFmtId="49" fontId="37" fillId="0" borderId="23" xfId="2" applyNumberFormat="1" applyFont="1" applyBorder="1" applyAlignment="1">
      <alignment horizontal="center"/>
    </xf>
    <xf numFmtId="49" fontId="38" fillId="0" borderId="27" xfId="2" applyNumberFormat="1" applyFont="1" applyBorder="1" applyAlignment="1">
      <alignment horizontal="center"/>
    </xf>
    <xf numFmtId="0" fontId="19" fillId="2" borderId="17" xfId="2" applyFont="1" applyFill="1" applyBorder="1" applyAlignment="1">
      <alignment horizontal="center" vertical="center"/>
    </xf>
    <xf numFmtId="49" fontId="19" fillId="0" borderId="23" xfId="1" applyNumberFormat="1" applyFont="1" applyBorder="1" applyAlignment="1">
      <alignment horizontal="center"/>
    </xf>
    <xf numFmtId="49" fontId="38" fillId="0" borderId="23" xfId="1" applyNumberFormat="1" applyFont="1" applyBorder="1" applyAlignment="1">
      <alignment horizontal="center"/>
    </xf>
    <xf numFmtId="49" fontId="39" fillId="0" borderId="0" xfId="2" applyNumberFormat="1" applyFont="1" applyAlignment="1">
      <alignment horizontal="center"/>
    </xf>
    <xf numFmtId="49" fontId="39" fillId="0" borderId="0" xfId="2" applyNumberFormat="1" applyFont="1" applyAlignment="1">
      <alignment horizontal="center" vertical="center"/>
    </xf>
    <xf numFmtId="49" fontId="19" fillId="0" borderId="24" xfId="1" applyNumberFormat="1" applyFont="1" applyBorder="1" applyAlignment="1">
      <alignment horizontal="right"/>
    </xf>
    <xf numFmtId="49" fontId="38" fillId="0" borderId="24" xfId="1" applyNumberFormat="1" applyFont="1" applyBorder="1" applyAlignment="1">
      <alignment horizontal="center"/>
    </xf>
    <xf numFmtId="49" fontId="19" fillId="0" borderId="0" xfId="2" applyNumberFormat="1" applyFont="1" applyBorder="1" applyAlignment="1">
      <alignment horizontal="center"/>
    </xf>
    <xf numFmtId="49" fontId="19" fillId="0" borderId="28" xfId="1" applyNumberFormat="1" applyFont="1" applyBorder="1" applyAlignment="1">
      <alignment horizontal="right"/>
    </xf>
    <xf numFmtId="49" fontId="38" fillId="0" borderId="11" xfId="2" applyNumberFormat="1" applyFont="1" applyBorder="1" applyAlignment="1">
      <alignment horizontal="center" vertical="center"/>
    </xf>
    <xf numFmtId="49" fontId="38" fillId="0" borderId="27" xfId="2" applyNumberFormat="1" applyFont="1" applyBorder="1" applyAlignment="1">
      <alignment horizontal="center" vertical="center"/>
    </xf>
    <xf numFmtId="49" fontId="38" fillId="0" borderId="24" xfId="1" applyNumberFormat="1" applyFont="1" applyBorder="1" applyAlignment="1">
      <alignment horizontal="center" vertical="center"/>
    </xf>
    <xf numFmtId="49" fontId="38" fillId="0" borderId="23" xfId="1" applyNumberFormat="1" applyFont="1" applyBorder="1" applyAlignment="1">
      <alignment horizontal="center" vertical="center"/>
    </xf>
    <xf numFmtId="49" fontId="42" fillId="0" borderId="0" xfId="2" applyNumberFormat="1" applyFont="1" applyAlignment="1">
      <alignment horizontal="right" vertical="center"/>
    </xf>
    <xf numFmtId="49" fontId="43" fillId="0" borderId="0" xfId="2" applyNumberFormat="1" applyFont="1" applyAlignment="1">
      <alignment horizontal="right" vertical="center"/>
    </xf>
    <xf numFmtId="0" fontId="4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49" fontId="42" fillId="0" borderId="0" xfId="1" applyNumberFormat="1" applyFont="1" applyAlignment="1">
      <alignment horizontal="right"/>
    </xf>
    <xf numFmtId="49" fontId="38" fillId="0" borderId="18" xfId="2" applyNumberFormat="1" applyFont="1" applyBorder="1" applyAlignment="1">
      <alignment horizontal="center"/>
    </xf>
    <xf numFmtId="49" fontId="19" fillId="0" borderId="0" xfId="2" applyNumberFormat="1" applyFont="1" applyBorder="1" applyAlignment="1">
      <alignment horizontal="right"/>
    </xf>
    <xf numFmtId="49" fontId="42" fillId="0" borderId="28" xfId="1" applyNumberFormat="1" applyFont="1" applyBorder="1" applyAlignment="1">
      <alignment horizontal="right"/>
    </xf>
    <xf numFmtId="49" fontId="38" fillId="0" borderId="27" xfId="1" applyNumberFormat="1" applyFont="1" applyBorder="1" applyAlignment="1">
      <alignment horizontal="center"/>
    </xf>
    <xf numFmtId="49" fontId="43" fillId="0" borderId="28" xfId="1" applyNumberFormat="1" applyFont="1" applyBorder="1" applyAlignment="1">
      <alignment horizontal="right"/>
    </xf>
    <xf numFmtId="49" fontId="43" fillId="0" borderId="0" xfId="1" applyNumberFormat="1" applyFont="1" applyAlignment="1">
      <alignment horizontal="right"/>
    </xf>
    <xf numFmtId="49" fontId="19" fillId="0" borderId="0" xfId="1" applyNumberFormat="1" applyFont="1" applyBorder="1" applyAlignment="1">
      <alignment horizontal="centerContinuous"/>
    </xf>
    <xf numFmtId="49" fontId="19" fillId="0" borderId="0" xfId="1" applyNumberFormat="1" applyFont="1" applyBorder="1" applyAlignment="1">
      <alignment horizontal="centerContinuous" vertical="top"/>
    </xf>
    <xf numFmtId="49" fontId="38" fillId="0" borderId="23" xfId="1" applyNumberFormat="1" applyFont="1" applyBorder="1" applyAlignment="1">
      <alignment horizontal="center" vertical="top"/>
    </xf>
    <xf numFmtId="49" fontId="38" fillId="0" borderId="0" xfId="1" applyNumberFormat="1" applyFont="1" applyBorder="1" applyAlignment="1">
      <alignment horizontal="center" vertical="top"/>
    </xf>
    <xf numFmtId="49" fontId="49" fillId="0" borderId="0" xfId="1" applyNumberFormat="1" applyFont="1" applyAlignment="1">
      <alignment horizontal="right"/>
    </xf>
    <xf numFmtId="49" fontId="49" fillId="0" borderId="28" xfId="1" applyNumberFormat="1" applyFont="1" applyBorder="1" applyAlignment="1">
      <alignment horizontal="right"/>
    </xf>
    <xf numFmtId="0" fontId="47" fillId="3" borderId="14" xfId="0" applyFont="1" applyFill="1" applyBorder="1" applyAlignment="1">
      <alignment horizontal="left" vertical="center"/>
    </xf>
    <xf numFmtId="0" fontId="47" fillId="3" borderId="15" xfId="0" applyFont="1" applyFill="1" applyBorder="1" applyAlignment="1">
      <alignment horizontal="left" vertical="center"/>
    </xf>
    <xf numFmtId="0" fontId="47" fillId="3" borderId="16" xfId="0" applyFont="1" applyFill="1" applyBorder="1" applyAlignment="1">
      <alignment horizontal="left" vertical="center"/>
    </xf>
    <xf numFmtId="56" fontId="42" fillId="0" borderId="0" xfId="2" quotePrefix="1" applyNumberFormat="1" applyFont="1" applyAlignment="1">
      <alignment horizontal="center" shrinkToFit="1"/>
    </xf>
    <xf numFmtId="56" fontId="42" fillId="0" borderId="0" xfId="2" applyNumberFormat="1" applyFont="1" applyAlignment="1">
      <alignment horizontal="center" shrinkToFit="1"/>
    </xf>
    <xf numFmtId="56" fontId="46" fillId="3" borderId="0" xfId="2" quotePrefix="1" applyNumberFormat="1" applyFont="1" applyFill="1" applyAlignment="1">
      <alignment horizontal="center" shrinkToFit="1"/>
    </xf>
    <xf numFmtId="56" fontId="46" fillId="3" borderId="0" xfId="2" applyNumberFormat="1" applyFont="1" applyFill="1" applyAlignment="1">
      <alignment horizontal="center" shrinkToFit="1"/>
    </xf>
    <xf numFmtId="49" fontId="39" fillId="3" borderId="0" xfId="1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49" fontId="39" fillId="3" borderId="0" xfId="2" applyNumberFormat="1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35" fillId="0" borderId="4" xfId="0" applyFont="1" applyBorder="1" applyAlignment="1">
      <alignment horizontal="left" vertical="center" shrinkToFit="1"/>
    </xf>
    <xf numFmtId="0" fontId="35" fillId="0" borderId="8" xfId="0" applyFont="1" applyBorder="1" applyAlignment="1">
      <alignment horizontal="left" vertical="center" shrinkToFit="1"/>
    </xf>
    <xf numFmtId="0" fontId="35" fillId="0" borderId="6" xfId="0" applyFont="1" applyBorder="1" applyAlignment="1">
      <alignment horizontal="left" vertical="center" shrinkToFit="1"/>
    </xf>
    <xf numFmtId="0" fontId="35" fillId="0" borderId="9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56" fontId="42" fillId="0" borderId="0" xfId="2" quotePrefix="1" applyNumberFormat="1" applyFont="1" applyBorder="1" applyAlignment="1">
      <alignment horizontal="center" shrinkToFit="1"/>
    </xf>
    <xf numFmtId="56" fontId="42" fillId="0" borderId="28" xfId="2" applyNumberFormat="1" applyFont="1" applyBorder="1" applyAlignment="1">
      <alignment horizontal="center" shrinkToFit="1"/>
    </xf>
    <xf numFmtId="56" fontId="43" fillId="0" borderId="0" xfId="2" quotePrefix="1" applyNumberFormat="1" applyFont="1" applyBorder="1" applyAlignment="1">
      <alignment horizontal="center" shrinkToFit="1"/>
    </xf>
    <xf numFmtId="56" fontId="43" fillId="0" borderId="28" xfId="2" applyNumberFormat="1" applyFont="1" applyBorder="1" applyAlignment="1">
      <alignment horizontal="center" shrinkToFit="1"/>
    </xf>
    <xf numFmtId="56" fontId="43" fillId="0" borderId="0" xfId="2" quotePrefix="1" applyNumberFormat="1" applyFont="1" applyAlignment="1">
      <alignment horizontal="center" shrinkToFit="1"/>
    </xf>
    <xf numFmtId="56" fontId="43" fillId="0" borderId="0" xfId="2" applyNumberFormat="1" applyFont="1" applyAlignment="1">
      <alignment horizontal="center" shrinkToFit="1"/>
    </xf>
    <xf numFmtId="56" fontId="48" fillId="0" borderId="0" xfId="2" quotePrefix="1" applyNumberFormat="1" applyFont="1" applyBorder="1" applyAlignment="1">
      <alignment horizontal="center" shrinkToFit="1"/>
    </xf>
    <xf numFmtId="56" fontId="48" fillId="0" borderId="28" xfId="2" applyNumberFormat="1" applyFont="1" applyBorder="1" applyAlignment="1">
      <alignment horizontal="center" shrinkToFit="1"/>
    </xf>
    <xf numFmtId="56" fontId="48" fillId="0" borderId="0" xfId="2" quotePrefix="1" applyNumberFormat="1" applyFont="1" applyAlignment="1">
      <alignment horizontal="center" shrinkToFit="1"/>
    </xf>
    <xf numFmtId="56" fontId="48" fillId="0" borderId="0" xfId="2" applyNumberFormat="1" applyFont="1" applyAlignment="1">
      <alignment horizontal="center" shrinkToFit="1"/>
    </xf>
    <xf numFmtId="56" fontId="19" fillId="0" borderId="0" xfId="2" quotePrefix="1" applyNumberFormat="1" applyFont="1" applyAlignment="1">
      <alignment horizontal="center" shrinkToFit="1"/>
    </xf>
    <xf numFmtId="56" fontId="19" fillId="0" borderId="0" xfId="2" applyNumberFormat="1" applyFont="1" applyAlignment="1">
      <alignment horizontal="center" shrinkToFit="1"/>
    </xf>
    <xf numFmtId="49" fontId="43" fillId="0" borderId="0" xfId="1" applyNumberFormat="1" applyFont="1" applyAlignment="1">
      <alignment horizontal="center"/>
    </xf>
    <xf numFmtId="0" fontId="45" fillId="0" borderId="0" xfId="0" applyFont="1" applyAlignment="1"/>
    <xf numFmtId="0" fontId="14" fillId="0" borderId="5" xfId="1" applyFont="1" applyBorder="1" applyAlignment="1">
      <alignment horizontal="center" vertical="center" shrinkToFit="1"/>
    </xf>
    <xf numFmtId="0" fontId="44" fillId="3" borderId="0" xfId="0" applyFont="1" applyFill="1" applyAlignment="1">
      <alignment horizontal="distributed" vertical="center"/>
    </xf>
    <xf numFmtId="0" fontId="14" fillId="0" borderId="13" xfId="1" applyFont="1" applyBorder="1" applyAlignment="1">
      <alignment horizontal="center" vertical="center" shrinkToFit="1"/>
    </xf>
    <xf numFmtId="0" fontId="19" fillId="0" borderId="0" xfId="1" applyFont="1" applyAlignment="1"/>
    <xf numFmtId="0" fontId="0" fillId="0" borderId="0" xfId="0" applyAlignment="1"/>
    <xf numFmtId="0" fontId="38" fillId="0" borderId="0" xfId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49" fontId="19" fillId="0" borderId="26" xfId="1" applyNumberFormat="1" applyFont="1" applyBorder="1" applyAlignment="1">
      <alignment vertical="top"/>
    </xf>
    <xf numFmtId="0" fontId="19" fillId="0" borderId="28" xfId="1" applyFont="1" applyBorder="1"/>
    <xf numFmtId="0" fontId="19" fillId="0" borderId="0" xfId="1" applyFont="1" applyBorder="1"/>
    <xf numFmtId="0" fontId="38" fillId="0" borderId="20" xfId="1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19" fillId="0" borderId="20" xfId="1" applyFont="1" applyBorder="1"/>
    <xf numFmtId="0" fontId="51" fillId="0" borderId="0" xfId="0" applyFont="1"/>
    <xf numFmtId="0" fontId="52" fillId="0" borderId="0" xfId="0" applyFont="1" applyAlignment="1">
      <alignment vertical="top"/>
    </xf>
    <xf numFmtId="0" fontId="53" fillId="0" borderId="0" xfId="0" applyFont="1"/>
    <xf numFmtId="0" fontId="3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9" fillId="0" borderId="29" xfId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9" fillId="4" borderId="29" xfId="1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9" fillId="5" borderId="29" xfId="1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9" fillId="0" borderId="31" xfId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1" fillId="0" borderId="0" xfId="0" applyFont="1"/>
    <xf numFmtId="0" fontId="19" fillId="3" borderId="34" xfId="1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</cellXfs>
  <cellStyles count="5">
    <cellStyle name="標準" xfId="0" builtinId="0"/>
    <cellStyle name="標準 2" xfId="1" xr:uid="{8ED2779B-063C-4AAF-B047-F3100F558F05}"/>
    <cellStyle name="標準 3" xfId="4" xr:uid="{1F54D73A-1AC9-4D66-86C5-DBE4AFEF5681}"/>
    <cellStyle name="標準_第31回秋季中央大会一部１" xfId="3" xr:uid="{27BC047B-7293-4EAD-8040-ABAFBD7CB4A0}"/>
    <cellStyle name="標準_第８回低学年大会" xfId="2" xr:uid="{18D29FF6-8101-42E1-A1C5-B82E6CF04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C9B9-DB1C-40E9-A9E7-05BA8988EFC9}">
  <sheetPr>
    <pageSetUpPr fitToPage="1"/>
  </sheetPr>
  <dimension ref="A1:AW126"/>
  <sheetViews>
    <sheetView showGridLines="0" tabSelected="1" zoomScale="50" zoomScaleNormal="50" workbookViewId="0">
      <selection activeCell="AC31" sqref="AC31"/>
    </sheetView>
  </sheetViews>
  <sheetFormatPr defaultColWidth="9" defaultRowHeight="23.5" x14ac:dyDescent="0.3"/>
  <cols>
    <col min="1" max="1" width="8.08984375" style="15" customWidth="1"/>
    <col min="2" max="5" width="6.90625" style="67" customWidth="1"/>
    <col min="6" max="6" width="8" style="67" customWidth="1"/>
    <col min="7" max="9" width="2.6328125" style="14" customWidth="1"/>
    <col min="10" max="10" width="7.36328125" style="18" customWidth="1"/>
    <col min="11" max="11" width="25.7265625" style="74" customWidth="1"/>
    <col min="12" max="12" width="6.08984375" style="58" customWidth="1"/>
    <col min="13" max="13" width="27.36328125" style="58" customWidth="1"/>
    <col min="14" max="14" width="7.1796875" style="58" customWidth="1"/>
    <col min="15" max="15" width="25" style="58" customWidth="1"/>
    <col min="16" max="16" width="7" style="58" customWidth="1"/>
    <col min="17" max="17" width="25.90625" style="58" customWidth="1"/>
    <col min="18" max="18" width="6.08984375" style="58" customWidth="1"/>
    <col min="19" max="19" width="18.90625" style="58" customWidth="1"/>
    <col min="20" max="20" width="3.90625" style="58" customWidth="1"/>
    <col min="21" max="21" width="2.36328125" style="58" customWidth="1"/>
    <col min="22" max="26" width="2.36328125" style="59" customWidth="1"/>
    <col min="27" max="30" width="7.81640625" style="59" customWidth="1"/>
    <col min="31" max="32" width="7.81640625" style="17" customWidth="1"/>
    <col min="33" max="33" width="7.81640625" style="13" customWidth="1"/>
    <col min="34" max="34" width="7.81640625" style="31" customWidth="1"/>
    <col min="35" max="35" width="3.81640625" style="32" bestFit="1" customWidth="1"/>
    <col min="36" max="36" width="4" style="33" bestFit="1" customWidth="1"/>
    <col min="37" max="37" width="31.54296875" style="34" customWidth="1"/>
    <col min="38" max="38" width="4.453125" style="187" customWidth="1"/>
    <col min="39" max="49" width="9" style="187"/>
    <col min="50" max="16384" width="9" style="13"/>
  </cols>
  <sheetData>
    <row r="1" spans="1:49" customFormat="1" ht="39" customHeight="1" x14ac:dyDescent="0.35">
      <c r="A1" s="1"/>
      <c r="B1" s="60"/>
      <c r="C1" s="61" t="s">
        <v>0</v>
      </c>
      <c r="D1" s="62"/>
      <c r="E1" s="62"/>
      <c r="F1" s="63"/>
      <c r="G1" s="68" t="s">
        <v>1</v>
      </c>
      <c r="H1" s="2"/>
      <c r="I1" s="2"/>
      <c r="J1" s="4"/>
      <c r="K1" s="69"/>
      <c r="L1" s="36"/>
      <c r="M1" s="36"/>
      <c r="N1" s="36"/>
      <c r="O1" s="37"/>
      <c r="P1" s="36"/>
      <c r="Q1" s="36"/>
      <c r="R1" s="36"/>
      <c r="S1" s="36"/>
      <c r="T1" s="36"/>
      <c r="U1" s="36"/>
      <c r="V1" s="37"/>
      <c r="W1" s="37"/>
      <c r="X1" s="37"/>
      <c r="Y1" s="38"/>
      <c r="Z1" s="38"/>
      <c r="AA1" s="38"/>
      <c r="AB1" s="38"/>
      <c r="AC1" s="38"/>
      <c r="AD1" s="38"/>
      <c r="AE1" s="5"/>
      <c r="AF1" s="5"/>
      <c r="AG1" s="5"/>
      <c r="AH1" s="19"/>
      <c r="AI1" s="20"/>
      <c r="AJ1" s="20"/>
      <c r="AK1" s="21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</row>
    <row r="2" spans="1:49" customFormat="1" ht="39" customHeight="1" x14ac:dyDescent="0.35">
      <c r="A2" s="1"/>
      <c r="B2" s="60"/>
      <c r="C2" s="64"/>
      <c r="D2" s="62"/>
      <c r="E2" s="62"/>
      <c r="F2" s="62"/>
      <c r="G2" s="2"/>
      <c r="H2" s="2"/>
      <c r="I2" s="2"/>
      <c r="J2" s="4"/>
      <c r="K2" s="37" t="s">
        <v>2</v>
      </c>
      <c r="L2" s="36"/>
      <c r="M2" s="39" t="s">
        <v>66</v>
      </c>
      <c r="N2" s="36"/>
      <c r="O2" s="36"/>
      <c r="P2" s="37"/>
      <c r="Q2" s="39" t="s">
        <v>65</v>
      </c>
      <c r="R2" s="37"/>
      <c r="S2" s="38"/>
      <c r="T2" s="38"/>
      <c r="U2" s="38"/>
      <c r="V2" s="38"/>
      <c r="W2" s="38"/>
      <c r="X2" s="38"/>
      <c r="Y2" s="38"/>
      <c r="Z2" s="38"/>
      <c r="AA2" s="38"/>
      <c r="AB2" s="19"/>
      <c r="AC2" s="20"/>
      <c r="AD2" s="20"/>
      <c r="AE2" s="21"/>
      <c r="AK2" s="201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</row>
    <row r="3" spans="1:49" s="10" customFormat="1" ht="39" customHeight="1" x14ac:dyDescent="0.35">
      <c r="A3" s="6"/>
      <c r="B3" s="65"/>
      <c r="C3" s="65"/>
      <c r="D3" s="65"/>
      <c r="E3" s="65"/>
      <c r="F3" s="65"/>
      <c r="G3" s="5"/>
      <c r="H3" s="5"/>
      <c r="I3" s="5"/>
      <c r="J3" s="7"/>
      <c r="K3" s="168" t="s">
        <v>3</v>
      </c>
      <c r="L3" s="169"/>
      <c r="M3" s="135" t="s">
        <v>4</v>
      </c>
      <c r="N3" s="136"/>
      <c r="O3" s="135" t="s">
        <v>5</v>
      </c>
      <c r="P3" s="136"/>
      <c r="Q3" s="135" t="s">
        <v>71</v>
      </c>
      <c r="R3" s="136"/>
      <c r="S3" s="137" t="s">
        <v>94</v>
      </c>
      <c r="T3" s="138"/>
      <c r="U3" s="40"/>
      <c r="V3" s="41"/>
      <c r="W3" s="41"/>
      <c r="X3" s="41"/>
      <c r="Y3" s="41"/>
      <c r="Z3" s="41"/>
      <c r="AA3" s="41"/>
      <c r="AB3" s="41"/>
      <c r="AC3" s="41"/>
      <c r="AD3" s="41"/>
      <c r="AE3" s="8"/>
      <c r="AF3" s="8"/>
      <c r="AG3" s="9"/>
      <c r="AH3" s="22"/>
      <c r="AI3" s="23"/>
      <c r="AJ3" s="24"/>
      <c r="AK3" s="25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</row>
    <row r="4" spans="1:49" ht="39" customHeight="1" thickBot="1" x14ac:dyDescent="0.35">
      <c r="A4" s="143">
        <v>1</v>
      </c>
      <c r="B4" s="145" t="str">
        <f>VLOOKUP(A4,$AI$4:$AK$35,3,FALSE)</f>
        <v>大森フライヤーズ</v>
      </c>
      <c r="C4" s="146"/>
      <c r="D4" s="146"/>
      <c r="E4" s="146"/>
      <c r="F4" s="147"/>
      <c r="G4" s="151" t="str">
        <f>VLOOKUP(A4,$AI$4:$AK$35,2,FALSE)</f>
        <v>中</v>
      </c>
      <c r="H4" s="152"/>
      <c r="I4" s="153"/>
      <c r="J4" s="172">
        <v>1</v>
      </c>
      <c r="K4" s="77"/>
      <c r="L4" s="78"/>
      <c r="M4" s="170" t="s">
        <v>93</v>
      </c>
      <c r="N4" s="171"/>
      <c r="O4" s="135" t="s">
        <v>110</v>
      </c>
      <c r="P4" s="136"/>
      <c r="Q4" s="168"/>
      <c r="R4" s="169"/>
      <c r="S4" s="35"/>
      <c r="T4" s="35"/>
      <c r="U4" s="35"/>
      <c r="V4" s="43"/>
      <c r="W4" s="43"/>
      <c r="X4" s="44"/>
      <c r="Y4" s="44"/>
      <c r="Z4" s="44"/>
      <c r="AA4" s="44"/>
      <c r="AB4" s="44"/>
      <c r="AC4" s="44"/>
      <c r="AD4" s="44"/>
      <c r="AE4" s="12"/>
      <c r="AF4" s="12"/>
      <c r="AG4" s="12"/>
      <c r="AH4" s="26">
        <v>1</v>
      </c>
      <c r="AI4" s="27">
        <v>1</v>
      </c>
      <c r="AJ4" s="27" t="s">
        <v>6</v>
      </c>
      <c r="AK4" s="28" t="s">
        <v>7</v>
      </c>
    </row>
    <row r="5" spans="1:49" ht="39" customHeight="1" thickTop="1" thickBot="1" x14ac:dyDescent="0.35">
      <c r="A5" s="144"/>
      <c r="B5" s="148"/>
      <c r="C5" s="149"/>
      <c r="D5" s="149"/>
      <c r="E5" s="149"/>
      <c r="F5" s="150"/>
      <c r="G5" s="154"/>
      <c r="H5" s="155"/>
      <c r="I5" s="156"/>
      <c r="J5" s="157"/>
      <c r="K5" s="76">
        <v>44668</v>
      </c>
      <c r="L5" s="79">
        <v>1</v>
      </c>
      <c r="M5" s="80" t="s">
        <v>72</v>
      </c>
      <c r="N5" s="81"/>
      <c r="O5" s="35"/>
      <c r="P5" s="35"/>
      <c r="Q5" s="35"/>
      <c r="R5" s="35"/>
      <c r="S5" s="35"/>
      <c r="T5" s="35"/>
      <c r="U5" s="35"/>
      <c r="V5" s="43"/>
      <c r="W5" s="43"/>
      <c r="X5" s="44"/>
      <c r="Y5" s="44"/>
      <c r="Z5" s="44"/>
      <c r="AA5" s="44"/>
      <c r="AB5" s="44"/>
      <c r="AC5" s="44"/>
      <c r="AD5" s="44"/>
      <c r="AE5" s="12"/>
      <c r="AF5" s="12"/>
      <c r="AG5" s="12"/>
      <c r="AH5" s="26">
        <v>24</v>
      </c>
      <c r="AI5" s="27">
        <f>AI4+1</f>
        <v>2</v>
      </c>
      <c r="AJ5" s="27" t="s">
        <v>6</v>
      </c>
      <c r="AK5" s="28" t="s">
        <v>8</v>
      </c>
    </row>
    <row r="6" spans="1:49" ht="39" customHeight="1" thickTop="1" x14ac:dyDescent="0.3">
      <c r="A6" s="143">
        <v>12</v>
      </c>
      <c r="B6" s="145" t="str">
        <f>VLOOKUP(A6,$AI$4:$AK$35,3,FALSE)</f>
        <v>宮野木ビーバーズ</v>
      </c>
      <c r="C6" s="146"/>
      <c r="D6" s="146"/>
      <c r="E6" s="146"/>
      <c r="F6" s="147"/>
      <c r="G6" s="151" t="str">
        <f>VLOOKUP(A6,$AI$4:$AK$35,2,FALSE)</f>
        <v>稲</v>
      </c>
      <c r="H6" s="152"/>
      <c r="I6" s="153"/>
      <c r="J6" s="157">
        <v>2</v>
      </c>
      <c r="K6" s="72" t="s">
        <v>9</v>
      </c>
      <c r="L6" s="42"/>
      <c r="M6" s="75" t="s">
        <v>73</v>
      </c>
      <c r="N6" s="35"/>
      <c r="O6" s="107"/>
      <c r="P6" s="35"/>
      <c r="Q6" s="35"/>
      <c r="R6" s="35"/>
      <c r="S6" s="35"/>
      <c r="T6" s="35"/>
      <c r="U6" s="35"/>
      <c r="V6" s="43"/>
      <c r="W6" s="43"/>
      <c r="X6" s="44"/>
      <c r="Y6" s="44"/>
      <c r="Z6" s="44"/>
      <c r="AA6" s="44"/>
      <c r="AB6" s="44"/>
      <c r="AC6" s="44"/>
      <c r="AD6" s="44"/>
      <c r="AE6" s="12"/>
      <c r="AF6" s="12"/>
      <c r="AG6" s="12"/>
      <c r="AH6" s="26"/>
      <c r="AI6" s="27">
        <f t="shared" ref="AI6:AI35" si="0">AI5+1</f>
        <v>3</v>
      </c>
      <c r="AJ6" s="27" t="s">
        <v>6</v>
      </c>
      <c r="AK6" s="28" t="s">
        <v>10</v>
      </c>
    </row>
    <row r="7" spans="1:49" ht="39" customHeight="1" thickBot="1" x14ac:dyDescent="0.35">
      <c r="A7" s="144"/>
      <c r="B7" s="148"/>
      <c r="C7" s="149"/>
      <c r="D7" s="149"/>
      <c r="E7" s="149"/>
      <c r="F7" s="150"/>
      <c r="G7" s="154"/>
      <c r="H7" s="155"/>
      <c r="I7" s="156"/>
      <c r="J7" s="157"/>
      <c r="K7" s="69"/>
      <c r="L7" s="35"/>
      <c r="M7" s="115" t="s">
        <v>11</v>
      </c>
      <c r="N7" s="35">
        <v>17</v>
      </c>
      <c r="O7" s="108" t="s">
        <v>96</v>
      </c>
      <c r="P7" s="78"/>
      <c r="Q7" s="35"/>
      <c r="R7" s="35"/>
      <c r="S7" s="35"/>
      <c r="T7" s="35"/>
      <c r="U7" s="35"/>
      <c r="V7" s="43"/>
      <c r="W7" s="43"/>
      <c r="X7" s="44"/>
      <c r="Y7" s="44"/>
      <c r="Z7" s="44"/>
      <c r="AA7" s="44"/>
      <c r="AB7" s="44"/>
      <c r="AC7" s="44"/>
      <c r="AD7" s="44"/>
      <c r="AE7" s="12"/>
      <c r="AF7" s="12"/>
      <c r="AG7" s="12"/>
      <c r="AH7" s="26"/>
      <c r="AI7" s="27">
        <f t="shared" si="0"/>
        <v>4</v>
      </c>
      <c r="AJ7" s="27" t="s">
        <v>6</v>
      </c>
      <c r="AK7" s="28" t="s">
        <v>12</v>
      </c>
    </row>
    <row r="8" spans="1:49" ht="39" customHeight="1" thickTop="1" x14ac:dyDescent="0.3">
      <c r="A8" s="143">
        <v>21</v>
      </c>
      <c r="B8" s="145" t="str">
        <f>VLOOKUP(A8,$AI$4:$AK$35,3,FALSE)</f>
        <v>都賀の台レッドウイングス</v>
      </c>
      <c r="C8" s="146"/>
      <c r="D8" s="146"/>
      <c r="E8" s="146"/>
      <c r="F8" s="147"/>
      <c r="G8" s="151" t="str">
        <f>VLOOKUP(A8,$AI$4:$AK$35,2,FALSE)</f>
        <v>若</v>
      </c>
      <c r="H8" s="152"/>
      <c r="I8" s="153"/>
      <c r="J8" s="157">
        <v>3</v>
      </c>
      <c r="K8" s="70"/>
      <c r="L8" s="42"/>
      <c r="M8" s="115" t="s">
        <v>89</v>
      </c>
      <c r="N8" s="35"/>
      <c r="O8" s="104" t="s">
        <v>73</v>
      </c>
      <c r="P8" s="96"/>
      <c r="Q8" s="78"/>
      <c r="R8" s="35"/>
      <c r="S8" s="35"/>
      <c r="T8" s="35"/>
      <c r="U8" s="35"/>
      <c r="V8" s="43"/>
      <c r="W8" s="43"/>
      <c r="X8" s="44"/>
      <c r="Y8" s="44"/>
      <c r="Z8" s="44"/>
      <c r="AA8" s="44"/>
      <c r="AB8" s="44"/>
      <c r="AC8" s="44"/>
      <c r="AD8" s="44"/>
      <c r="AE8" s="12"/>
      <c r="AF8" s="12"/>
      <c r="AG8" s="12"/>
      <c r="AH8" s="26"/>
      <c r="AI8" s="27">
        <f t="shared" si="0"/>
        <v>5</v>
      </c>
      <c r="AJ8" s="27" t="s">
        <v>6</v>
      </c>
      <c r="AK8" s="28" t="s">
        <v>13</v>
      </c>
    </row>
    <row r="9" spans="1:49" ht="39" customHeight="1" thickBot="1" x14ac:dyDescent="0.35">
      <c r="A9" s="144"/>
      <c r="B9" s="148"/>
      <c r="C9" s="149"/>
      <c r="D9" s="149"/>
      <c r="E9" s="149"/>
      <c r="F9" s="150"/>
      <c r="G9" s="154"/>
      <c r="H9" s="155"/>
      <c r="I9" s="156"/>
      <c r="J9" s="157"/>
      <c r="K9" s="71">
        <v>44668</v>
      </c>
      <c r="L9" s="35">
        <v>2</v>
      </c>
      <c r="M9" s="85" t="s">
        <v>72</v>
      </c>
      <c r="N9" s="86"/>
      <c r="O9" s="45"/>
      <c r="P9" s="110"/>
      <c r="Q9" s="78"/>
      <c r="R9" s="35"/>
      <c r="S9" s="35"/>
      <c r="T9" s="35"/>
      <c r="U9" s="35"/>
      <c r="V9" s="43"/>
      <c r="W9" s="43"/>
      <c r="X9" s="44"/>
      <c r="Y9" s="44"/>
      <c r="Z9" s="44"/>
      <c r="AA9" s="44"/>
      <c r="AB9" s="44"/>
      <c r="AC9" s="44"/>
      <c r="AD9" s="44"/>
      <c r="AE9" s="12"/>
      <c r="AF9" s="12"/>
      <c r="AG9" s="12"/>
      <c r="AH9" s="26">
        <v>8</v>
      </c>
      <c r="AI9" s="27">
        <f t="shared" si="0"/>
        <v>6</v>
      </c>
      <c r="AJ9" s="27" t="s">
        <v>14</v>
      </c>
      <c r="AK9" s="28" t="s">
        <v>15</v>
      </c>
    </row>
    <row r="10" spans="1:49" ht="39" customHeight="1" thickTop="1" thickBot="1" x14ac:dyDescent="0.35">
      <c r="A10" s="143">
        <v>31</v>
      </c>
      <c r="B10" s="145" t="str">
        <f>VLOOKUP(A10,$AI$4:$AK$35,3,FALSE)</f>
        <v>幸町リトルインディアンズ</v>
      </c>
      <c r="C10" s="146"/>
      <c r="D10" s="146"/>
      <c r="E10" s="146"/>
      <c r="F10" s="147"/>
      <c r="G10" s="151" t="str">
        <f>VLOOKUP(A10,$AI$4:$AK$35,2,FALSE)</f>
        <v>美</v>
      </c>
      <c r="H10" s="152"/>
      <c r="I10" s="153"/>
      <c r="J10" s="157">
        <v>4</v>
      </c>
      <c r="K10" s="82" t="s">
        <v>16</v>
      </c>
      <c r="L10" s="83"/>
      <c r="M10" s="84" t="s">
        <v>74</v>
      </c>
      <c r="N10" s="35"/>
      <c r="O10" s="35"/>
      <c r="P10" s="110"/>
      <c r="Q10" s="78"/>
      <c r="R10" s="35"/>
      <c r="S10" s="35"/>
      <c r="T10" s="35"/>
      <c r="U10" s="35"/>
      <c r="V10" s="43"/>
      <c r="W10" s="43"/>
      <c r="X10" s="44"/>
      <c r="Y10" s="44"/>
      <c r="Z10" s="44"/>
      <c r="AA10" s="44"/>
      <c r="AB10" s="44"/>
      <c r="AC10" s="44"/>
      <c r="AD10" s="44"/>
      <c r="AE10" s="12"/>
      <c r="AF10" s="12"/>
      <c r="AG10" s="12"/>
      <c r="AH10" s="26">
        <v>28</v>
      </c>
      <c r="AI10" s="27">
        <f t="shared" si="0"/>
        <v>7</v>
      </c>
      <c r="AJ10" s="27" t="s">
        <v>14</v>
      </c>
      <c r="AK10" s="28" t="s">
        <v>17</v>
      </c>
    </row>
    <row r="11" spans="1:49" ht="39" customHeight="1" thickTop="1" thickBot="1" x14ac:dyDescent="0.35">
      <c r="A11" s="144"/>
      <c r="B11" s="148"/>
      <c r="C11" s="149"/>
      <c r="D11" s="149"/>
      <c r="E11" s="149"/>
      <c r="F11" s="150"/>
      <c r="G11" s="154"/>
      <c r="H11" s="155"/>
      <c r="I11" s="156"/>
      <c r="J11" s="157"/>
      <c r="K11" s="69"/>
      <c r="L11" s="35"/>
      <c r="M11" s="46"/>
      <c r="N11" s="35"/>
      <c r="O11" s="158" t="s">
        <v>5</v>
      </c>
      <c r="P11" s="159"/>
      <c r="Q11" s="97" t="s">
        <v>98</v>
      </c>
      <c r="R11" s="78"/>
      <c r="S11" s="35"/>
      <c r="T11" s="35"/>
      <c r="U11" s="35"/>
      <c r="V11" s="43"/>
      <c r="W11" s="43"/>
      <c r="X11" s="44"/>
      <c r="Y11" s="44"/>
      <c r="Z11" s="44"/>
      <c r="AA11" s="44"/>
      <c r="AB11" s="44"/>
      <c r="AC11" s="44"/>
      <c r="AD11" s="44"/>
      <c r="AE11" s="12"/>
      <c r="AF11" s="12"/>
      <c r="AG11" s="12"/>
      <c r="AH11" s="26"/>
      <c r="AI11" s="27">
        <f t="shared" si="0"/>
        <v>8</v>
      </c>
      <c r="AJ11" s="27" t="s">
        <v>14</v>
      </c>
      <c r="AK11" s="28" t="s">
        <v>18</v>
      </c>
    </row>
    <row r="12" spans="1:49" ht="39" customHeight="1" thickTop="1" thickBot="1" x14ac:dyDescent="0.35">
      <c r="A12" s="143">
        <v>25</v>
      </c>
      <c r="B12" s="145" t="str">
        <f>VLOOKUP(A12,$AI$4:$AK$35,3,FALSE)</f>
        <v>有吉メッツ</v>
      </c>
      <c r="C12" s="146"/>
      <c r="D12" s="146"/>
      <c r="E12" s="146"/>
      <c r="F12" s="147"/>
      <c r="G12" s="151" t="str">
        <f>VLOOKUP(A12,$AI$4:$AK$35,2,FALSE)</f>
        <v>緑</v>
      </c>
      <c r="H12" s="152"/>
      <c r="I12" s="153"/>
      <c r="J12" s="157">
        <v>5</v>
      </c>
      <c r="K12" s="87"/>
      <c r="L12" s="78"/>
      <c r="M12" s="46"/>
      <c r="N12" s="35"/>
      <c r="O12" s="115" t="s">
        <v>105</v>
      </c>
      <c r="P12" s="119"/>
      <c r="Q12" s="104" t="s">
        <v>102</v>
      </c>
      <c r="R12" s="96"/>
      <c r="S12" s="78"/>
      <c r="T12" s="35"/>
      <c r="U12" s="35"/>
      <c r="V12" s="43"/>
      <c r="W12" s="43"/>
      <c r="X12" s="44"/>
      <c r="Y12" s="44"/>
      <c r="Z12" s="44"/>
      <c r="AA12" s="44"/>
      <c r="AB12" s="44"/>
      <c r="AC12" s="44"/>
      <c r="AD12" s="44"/>
      <c r="AE12" s="12"/>
      <c r="AF12" s="12"/>
      <c r="AG12" s="12"/>
      <c r="AH12" s="29"/>
      <c r="AI12" s="27">
        <f>AI11+1</f>
        <v>9</v>
      </c>
      <c r="AJ12" s="27" t="s">
        <v>14</v>
      </c>
      <c r="AK12" s="28" t="s">
        <v>19</v>
      </c>
    </row>
    <row r="13" spans="1:49" ht="39" customHeight="1" thickTop="1" thickBot="1" x14ac:dyDescent="0.35">
      <c r="A13" s="144"/>
      <c r="B13" s="148"/>
      <c r="C13" s="149"/>
      <c r="D13" s="149"/>
      <c r="E13" s="149"/>
      <c r="F13" s="150"/>
      <c r="G13" s="154"/>
      <c r="H13" s="155"/>
      <c r="I13" s="156"/>
      <c r="J13" s="157"/>
      <c r="K13" s="88">
        <v>44668</v>
      </c>
      <c r="L13" s="79">
        <v>3</v>
      </c>
      <c r="M13" s="90" t="s">
        <v>75</v>
      </c>
      <c r="N13" s="81"/>
      <c r="O13" s="47"/>
      <c r="P13" s="35"/>
      <c r="Q13" s="45"/>
      <c r="R13" s="110"/>
      <c r="S13" s="78"/>
      <c r="T13" s="35"/>
      <c r="U13" s="35"/>
      <c r="V13" s="43"/>
      <c r="W13" s="43"/>
      <c r="X13" s="44"/>
      <c r="Y13" s="44"/>
      <c r="Z13" s="44"/>
      <c r="AA13" s="44"/>
      <c r="AB13" s="44"/>
      <c r="AC13" s="44"/>
      <c r="AD13" s="44"/>
      <c r="AE13" s="12"/>
      <c r="AF13" s="12"/>
      <c r="AG13" s="12"/>
      <c r="AH13" s="29"/>
      <c r="AI13" s="27">
        <f t="shared" si="0"/>
        <v>10</v>
      </c>
      <c r="AJ13" s="27" t="s">
        <v>14</v>
      </c>
      <c r="AK13" s="28" t="s">
        <v>20</v>
      </c>
    </row>
    <row r="14" spans="1:49" ht="39" customHeight="1" thickTop="1" x14ac:dyDescent="0.3">
      <c r="A14" s="143">
        <v>22</v>
      </c>
      <c r="B14" s="145" t="str">
        <f>VLOOKUP(A14,$AI$4:$AK$35,3,FALSE)</f>
        <v>都賀ジャガーズ</v>
      </c>
      <c r="C14" s="146"/>
      <c r="D14" s="146"/>
      <c r="E14" s="146"/>
      <c r="F14" s="147"/>
      <c r="G14" s="151" t="str">
        <f>VLOOKUP(A14,$AI$4:$AK$35,2,FALSE)</f>
        <v>若</v>
      </c>
      <c r="H14" s="152"/>
      <c r="I14" s="153"/>
      <c r="J14" s="157">
        <v>6</v>
      </c>
      <c r="K14" s="72" t="s">
        <v>21</v>
      </c>
      <c r="L14" s="42"/>
      <c r="M14" s="89" t="s">
        <v>77</v>
      </c>
      <c r="N14" s="35"/>
      <c r="O14" s="48"/>
      <c r="P14" s="35"/>
      <c r="Q14" s="45"/>
      <c r="R14" s="110"/>
      <c r="S14" s="78"/>
      <c r="T14" s="35"/>
      <c r="U14" s="35"/>
      <c r="V14" s="43"/>
      <c r="W14" s="43"/>
      <c r="X14" s="44"/>
      <c r="Y14" s="44"/>
      <c r="Z14" s="44"/>
      <c r="AA14" s="44"/>
      <c r="AB14" s="44"/>
      <c r="AC14" s="44"/>
      <c r="AD14" s="44"/>
      <c r="AE14" s="12"/>
      <c r="AF14" s="12"/>
      <c r="AG14" s="12"/>
      <c r="AH14" s="26"/>
      <c r="AI14" s="27">
        <f t="shared" si="0"/>
        <v>11</v>
      </c>
      <c r="AJ14" s="27" t="s">
        <v>14</v>
      </c>
      <c r="AK14" s="28" t="s">
        <v>22</v>
      </c>
    </row>
    <row r="15" spans="1:49" ht="39" customHeight="1" thickBot="1" x14ac:dyDescent="0.35">
      <c r="A15" s="144"/>
      <c r="B15" s="148"/>
      <c r="C15" s="149"/>
      <c r="D15" s="149"/>
      <c r="E15" s="149"/>
      <c r="F15" s="150"/>
      <c r="G15" s="154"/>
      <c r="H15" s="155"/>
      <c r="I15" s="156"/>
      <c r="J15" s="157"/>
      <c r="K15" s="69"/>
      <c r="L15" s="35"/>
      <c r="M15" s="115" t="s">
        <v>11</v>
      </c>
      <c r="N15" s="35">
        <v>18</v>
      </c>
      <c r="O15" s="94" t="s">
        <v>97</v>
      </c>
      <c r="P15" s="78"/>
      <c r="Q15" s="45"/>
      <c r="R15" s="110"/>
      <c r="S15" s="78"/>
      <c r="T15" s="35"/>
      <c r="U15" s="35"/>
      <c r="V15" s="43"/>
      <c r="W15" s="43"/>
      <c r="X15" s="44"/>
      <c r="Y15" s="44"/>
      <c r="Z15" s="44"/>
      <c r="AA15" s="44"/>
      <c r="AB15" s="44"/>
      <c r="AC15" s="44"/>
      <c r="AD15" s="44"/>
      <c r="AE15" s="12"/>
      <c r="AF15" s="12"/>
      <c r="AG15" s="12"/>
      <c r="AH15" s="26"/>
      <c r="AI15" s="27">
        <f t="shared" si="0"/>
        <v>12</v>
      </c>
      <c r="AJ15" s="27" t="s">
        <v>14</v>
      </c>
      <c r="AK15" s="28" t="s">
        <v>23</v>
      </c>
    </row>
    <row r="16" spans="1:49" ht="39" customHeight="1" thickTop="1" x14ac:dyDescent="0.3">
      <c r="A16" s="143">
        <v>15</v>
      </c>
      <c r="B16" s="145" t="str">
        <f>VLOOKUP(A16,$AI$4:$AK$35,3,FALSE)</f>
        <v>幕張ヒーローズ</v>
      </c>
      <c r="C16" s="146"/>
      <c r="D16" s="146"/>
      <c r="E16" s="146"/>
      <c r="F16" s="147"/>
      <c r="G16" s="151" t="str">
        <f>VLOOKUP(A16,$AI$4:$AK$35,2,FALSE)</f>
        <v>花</v>
      </c>
      <c r="H16" s="152"/>
      <c r="I16" s="153"/>
      <c r="J16" s="157">
        <v>7</v>
      </c>
      <c r="K16" s="70"/>
      <c r="L16" s="42"/>
      <c r="M16" s="115" t="s">
        <v>90</v>
      </c>
      <c r="N16" s="110"/>
      <c r="O16" s="84" t="s">
        <v>98</v>
      </c>
      <c r="P16" s="79"/>
      <c r="Q16" s="35"/>
      <c r="R16" s="110"/>
      <c r="S16" s="78"/>
      <c r="T16" s="35"/>
      <c r="U16" s="35"/>
      <c r="V16" s="43"/>
      <c r="W16" s="43"/>
      <c r="X16" s="44"/>
      <c r="Y16" s="44"/>
      <c r="Z16" s="44"/>
      <c r="AA16" s="44"/>
      <c r="AB16" s="44"/>
      <c r="AC16" s="44"/>
      <c r="AD16" s="44"/>
      <c r="AE16" s="12"/>
      <c r="AF16" s="12"/>
      <c r="AG16" s="12"/>
      <c r="AH16" s="26">
        <v>25</v>
      </c>
      <c r="AI16" s="27">
        <f t="shared" si="0"/>
        <v>13</v>
      </c>
      <c r="AJ16" s="27" t="s">
        <v>24</v>
      </c>
      <c r="AK16" s="28" t="s">
        <v>25</v>
      </c>
    </row>
    <row r="17" spans="1:37" ht="39" customHeight="1" thickBot="1" x14ac:dyDescent="0.35">
      <c r="A17" s="144"/>
      <c r="B17" s="148"/>
      <c r="C17" s="149"/>
      <c r="D17" s="149"/>
      <c r="E17" s="149"/>
      <c r="F17" s="150"/>
      <c r="G17" s="154"/>
      <c r="H17" s="155"/>
      <c r="I17" s="156"/>
      <c r="J17" s="157"/>
      <c r="K17" s="71">
        <v>44668</v>
      </c>
      <c r="L17" s="35">
        <v>4</v>
      </c>
      <c r="M17" s="94" t="s">
        <v>78</v>
      </c>
      <c r="N17" s="83"/>
      <c r="O17" s="109"/>
      <c r="P17" s="35"/>
      <c r="Q17" s="35"/>
      <c r="R17" s="110"/>
      <c r="S17" s="126"/>
      <c r="T17" s="50"/>
      <c r="U17" s="50"/>
      <c r="V17" s="50"/>
      <c r="W17" s="50"/>
      <c r="X17" s="44"/>
      <c r="Y17" s="44"/>
      <c r="Z17" s="44"/>
      <c r="AA17" s="44"/>
      <c r="AB17" s="44"/>
      <c r="AC17" s="44"/>
      <c r="AD17" s="44"/>
      <c r="AE17" s="12"/>
      <c r="AF17" s="12"/>
      <c r="AG17" s="12"/>
      <c r="AH17" s="26">
        <v>9</v>
      </c>
      <c r="AI17" s="27">
        <f t="shared" si="0"/>
        <v>14</v>
      </c>
      <c r="AJ17" s="27" t="s">
        <v>26</v>
      </c>
      <c r="AK17" s="28" t="s">
        <v>27</v>
      </c>
    </row>
    <row r="18" spans="1:37" ht="39" customHeight="1" thickTop="1" thickBot="1" x14ac:dyDescent="0.35">
      <c r="A18" s="143">
        <v>6</v>
      </c>
      <c r="B18" s="145" t="str">
        <f>VLOOKUP(A18,$AI$4:$AK$35,3,FALSE)</f>
        <v>いなげパイレーツ</v>
      </c>
      <c r="C18" s="146"/>
      <c r="D18" s="146"/>
      <c r="E18" s="146"/>
      <c r="F18" s="147"/>
      <c r="G18" s="151" t="str">
        <f>VLOOKUP(A18,$AI$4:$AK$35,2,FALSE)</f>
        <v>稲</v>
      </c>
      <c r="H18" s="152"/>
      <c r="I18" s="153"/>
      <c r="J18" s="157">
        <v>8</v>
      </c>
      <c r="K18" s="91" t="s">
        <v>28</v>
      </c>
      <c r="L18" s="78"/>
      <c r="M18" s="93" t="s">
        <v>79</v>
      </c>
      <c r="N18" s="79"/>
      <c r="O18" s="47"/>
      <c r="P18" s="35"/>
      <c r="Q18" s="35"/>
      <c r="R18" s="110"/>
      <c r="S18" s="127"/>
      <c r="T18" s="52"/>
      <c r="U18" s="52"/>
      <c r="V18" s="52"/>
      <c r="W18" s="52"/>
      <c r="X18" s="44"/>
      <c r="Y18" s="44"/>
      <c r="Z18" s="44"/>
      <c r="AA18" s="44"/>
      <c r="AB18" s="44"/>
      <c r="AC18" s="44"/>
      <c r="AD18" s="44"/>
      <c r="AE18" s="12"/>
      <c r="AF18" s="12"/>
      <c r="AG18" s="12"/>
      <c r="AH18" s="26"/>
      <c r="AI18" s="27">
        <f t="shared" si="0"/>
        <v>15</v>
      </c>
      <c r="AJ18" s="27" t="s">
        <v>26</v>
      </c>
      <c r="AK18" s="28" t="s">
        <v>29</v>
      </c>
    </row>
    <row r="19" spans="1:37" ht="39" customHeight="1" thickTop="1" thickBot="1" x14ac:dyDescent="0.4">
      <c r="A19" s="144"/>
      <c r="B19" s="148"/>
      <c r="C19" s="149"/>
      <c r="D19" s="149"/>
      <c r="E19" s="149"/>
      <c r="F19" s="150"/>
      <c r="G19" s="154"/>
      <c r="H19" s="155"/>
      <c r="I19" s="156"/>
      <c r="J19" s="157"/>
      <c r="K19" s="92"/>
      <c r="L19" s="79"/>
      <c r="M19" s="46"/>
      <c r="N19" s="35"/>
      <c r="O19" s="47"/>
      <c r="P19" s="35"/>
      <c r="Q19" s="164" t="s">
        <v>71</v>
      </c>
      <c r="R19" s="165"/>
      <c r="S19" s="97" t="s">
        <v>97</v>
      </c>
      <c r="T19" s="81"/>
      <c r="U19" s="35"/>
      <c r="V19" s="43"/>
      <c r="W19" s="43"/>
      <c r="X19" s="44"/>
      <c r="Y19" s="44"/>
      <c r="Z19" s="44"/>
      <c r="AA19" s="44"/>
      <c r="AB19" s="44"/>
      <c r="AC19" s="44"/>
      <c r="AD19" s="44"/>
      <c r="AE19" s="12"/>
      <c r="AF19" s="12"/>
      <c r="AG19" s="12"/>
      <c r="AH19" s="26"/>
      <c r="AI19" s="27">
        <f t="shared" si="0"/>
        <v>16</v>
      </c>
      <c r="AJ19" s="27" t="s">
        <v>26</v>
      </c>
      <c r="AK19" s="28" t="s">
        <v>30</v>
      </c>
    </row>
    <row r="20" spans="1:37" ht="39" customHeight="1" thickTop="1" thickBot="1" x14ac:dyDescent="0.35">
      <c r="A20" s="143">
        <v>14</v>
      </c>
      <c r="B20" s="145" t="str">
        <f>VLOOKUP(A20,$AI$4:$AK$35,3,FALSE)</f>
        <v>千葉ラディアンツ</v>
      </c>
      <c r="C20" s="146"/>
      <c r="D20" s="146"/>
      <c r="E20" s="146"/>
      <c r="F20" s="147"/>
      <c r="G20" s="151" t="str">
        <f>VLOOKUP(A20,$AI$4:$AK$35,2,FALSE)</f>
        <v>花</v>
      </c>
      <c r="H20" s="152"/>
      <c r="I20" s="153"/>
      <c r="J20" s="157">
        <v>9</v>
      </c>
      <c r="K20" s="73"/>
      <c r="L20" s="78"/>
      <c r="M20" s="46"/>
      <c r="N20" s="35"/>
      <c r="O20" s="47"/>
      <c r="P20" s="35"/>
      <c r="Q20" s="115" t="s">
        <v>113</v>
      </c>
      <c r="R20" s="130"/>
      <c r="S20" s="128" t="s">
        <v>111</v>
      </c>
      <c r="T20" s="179"/>
      <c r="U20" s="53"/>
      <c r="V20" s="53"/>
      <c r="W20" s="53"/>
      <c r="X20" s="44"/>
      <c r="Y20" s="44"/>
      <c r="Z20" s="44"/>
      <c r="AA20" s="44"/>
      <c r="AB20" s="44"/>
      <c r="AC20" s="44"/>
      <c r="AD20" s="44"/>
      <c r="AE20" s="12"/>
      <c r="AF20" s="12"/>
      <c r="AG20" s="12"/>
      <c r="AH20" s="26"/>
      <c r="AI20" s="27">
        <f t="shared" si="0"/>
        <v>17</v>
      </c>
      <c r="AJ20" s="27" t="s">
        <v>26</v>
      </c>
      <c r="AK20" s="28" t="s">
        <v>31</v>
      </c>
    </row>
    <row r="21" spans="1:37" ht="39" customHeight="1" thickTop="1" thickBot="1" x14ac:dyDescent="0.35">
      <c r="A21" s="144"/>
      <c r="B21" s="148"/>
      <c r="C21" s="149"/>
      <c r="D21" s="149"/>
      <c r="E21" s="149"/>
      <c r="F21" s="150"/>
      <c r="G21" s="154"/>
      <c r="H21" s="155"/>
      <c r="I21" s="156"/>
      <c r="J21" s="157"/>
      <c r="K21" s="88">
        <v>44668</v>
      </c>
      <c r="L21" s="96">
        <v>5</v>
      </c>
      <c r="M21" s="97" t="s">
        <v>80</v>
      </c>
      <c r="N21" s="81"/>
      <c r="O21" s="47"/>
      <c r="P21" s="35"/>
      <c r="Q21" s="46"/>
      <c r="R21" s="35"/>
      <c r="S21" s="45"/>
      <c r="T21" s="110"/>
      <c r="U21" s="35"/>
      <c r="V21" s="43"/>
      <c r="W21" s="43"/>
      <c r="X21" s="44"/>
      <c r="Y21" s="44"/>
      <c r="Z21" s="44"/>
      <c r="AA21" s="44"/>
      <c r="AB21" s="44"/>
      <c r="AC21" s="44"/>
      <c r="AD21" s="44"/>
      <c r="AE21" s="12"/>
      <c r="AF21" s="12"/>
      <c r="AG21" s="12"/>
      <c r="AH21" s="26"/>
      <c r="AI21" s="27">
        <f t="shared" si="0"/>
        <v>18</v>
      </c>
      <c r="AJ21" s="27" t="s">
        <v>26</v>
      </c>
      <c r="AK21" s="28" t="s">
        <v>32</v>
      </c>
    </row>
    <row r="22" spans="1:37" ht="39" customHeight="1" thickTop="1" x14ac:dyDescent="0.3">
      <c r="A22" s="143">
        <v>27</v>
      </c>
      <c r="B22" s="145" t="str">
        <f>VLOOKUP(A22,$AI$4:$AK$35,3,FALSE)</f>
        <v>土気グリーンウエーブ</v>
      </c>
      <c r="C22" s="146"/>
      <c r="D22" s="146"/>
      <c r="E22" s="146"/>
      <c r="F22" s="147"/>
      <c r="G22" s="151" t="str">
        <f>VLOOKUP(A22,$AI$4:$AK$35,2,FALSE)</f>
        <v>緑</v>
      </c>
      <c r="H22" s="152"/>
      <c r="I22" s="153"/>
      <c r="J22" s="157">
        <v>10</v>
      </c>
      <c r="K22" s="72" t="s">
        <v>33</v>
      </c>
      <c r="L22" s="42"/>
      <c r="M22" s="98" t="s">
        <v>81</v>
      </c>
      <c r="N22" s="35"/>
      <c r="O22" s="48"/>
      <c r="P22" s="35"/>
      <c r="Q22" s="46"/>
      <c r="R22" s="35"/>
      <c r="S22" s="45"/>
      <c r="T22" s="110"/>
      <c r="U22" s="35"/>
      <c r="V22" s="43"/>
      <c r="W22" s="43"/>
      <c r="X22" s="44"/>
      <c r="Y22" s="44"/>
      <c r="Z22" s="44"/>
      <c r="AA22" s="44"/>
      <c r="AB22" s="44"/>
      <c r="AC22" s="44"/>
      <c r="AD22" s="44"/>
      <c r="AE22" s="12"/>
      <c r="AF22" s="12"/>
      <c r="AG22" s="12"/>
      <c r="AH22" s="26">
        <v>16</v>
      </c>
      <c r="AI22" s="27">
        <f t="shared" si="0"/>
        <v>19</v>
      </c>
      <c r="AJ22" s="27" t="s">
        <v>34</v>
      </c>
      <c r="AK22" s="28" t="s">
        <v>35</v>
      </c>
    </row>
    <row r="23" spans="1:37" ht="39" customHeight="1" thickBot="1" x14ac:dyDescent="0.35">
      <c r="A23" s="144"/>
      <c r="B23" s="148"/>
      <c r="C23" s="149"/>
      <c r="D23" s="149"/>
      <c r="E23" s="149"/>
      <c r="F23" s="150"/>
      <c r="G23" s="154"/>
      <c r="H23" s="155"/>
      <c r="I23" s="156"/>
      <c r="J23" s="157"/>
      <c r="K23" s="69"/>
      <c r="L23" s="35"/>
      <c r="M23" s="115" t="s">
        <v>36</v>
      </c>
      <c r="N23" s="35">
        <v>19</v>
      </c>
      <c r="O23" s="111" t="s">
        <v>99</v>
      </c>
      <c r="P23" s="78"/>
      <c r="Q23" s="46"/>
      <c r="R23" s="35"/>
      <c r="S23" s="45"/>
      <c r="T23" s="110"/>
      <c r="U23" s="35"/>
      <c r="V23" s="43"/>
      <c r="W23" s="43"/>
      <c r="X23" s="44"/>
      <c r="Y23" s="44"/>
      <c r="Z23" s="44"/>
      <c r="AA23" s="44"/>
      <c r="AB23" s="44"/>
      <c r="AC23" s="44"/>
      <c r="AD23" s="44"/>
      <c r="AE23" s="12"/>
      <c r="AF23" s="12"/>
      <c r="AG23" s="12"/>
      <c r="AH23" s="26">
        <v>21</v>
      </c>
      <c r="AI23" s="27">
        <f t="shared" si="0"/>
        <v>20</v>
      </c>
      <c r="AJ23" s="27" t="s">
        <v>34</v>
      </c>
      <c r="AK23" s="28" t="s">
        <v>37</v>
      </c>
    </row>
    <row r="24" spans="1:37" ht="39" customHeight="1" thickTop="1" x14ac:dyDescent="0.3">
      <c r="A24" s="143">
        <v>3</v>
      </c>
      <c r="B24" s="145" t="str">
        <f>VLOOKUP(A24,$AI$4:$AK$35,3,FALSE)</f>
        <v>仁戸名・松ヶ丘合同</v>
      </c>
      <c r="C24" s="146"/>
      <c r="D24" s="146"/>
      <c r="E24" s="146"/>
      <c r="F24" s="147"/>
      <c r="G24" s="151" t="str">
        <f>VLOOKUP(A24,$AI$4:$AK$35,2,FALSE)</f>
        <v>中</v>
      </c>
      <c r="H24" s="152"/>
      <c r="I24" s="153"/>
      <c r="J24" s="157">
        <v>11</v>
      </c>
      <c r="K24" s="70"/>
      <c r="L24" s="42"/>
      <c r="M24" s="115" t="s">
        <v>95</v>
      </c>
      <c r="N24" s="110"/>
      <c r="O24" s="112" t="s">
        <v>96</v>
      </c>
      <c r="P24" s="96"/>
      <c r="Q24" s="121"/>
      <c r="R24" s="35"/>
      <c r="S24" s="45"/>
      <c r="T24" s="110"/>
      <c r="U24" s="35"/>
      <c r="V24" s="43"/>
      <c r="W24" s="43"/>
      <c r="X24" s="44"/>
      <c r="Y24" s="44"/>
      <c r="Z24" s="44"/>
      <c r="AA24" s="44"/>
      <c r="AB24" s="44"/>
      <c r="AC24" s="44"/>
      <c r="AD24" s="44"/>
      <c r="AE24" s="12"/>
      <c r="AF24" s="12"/>
      <c r="AG24" s="12"/>
      <c r="AH24" s="26"/>
      <c r="AI24" s="27">
        <f t="shared" si="0"/>
        <v>21</v>
      </c>
      <c r="AJ24" s="27" t="s">
        <v>34</v>
      </c>
      <c r="AK24" s="28" t="s">
        <v>38</v>
      </c>
    </row>
    <row r="25" spans="1:37" ht="39" customHeight="1" thickBot="1" x14ac:dyDescent="0.35">
      <c r="A25" s="144"/>
      <c r="B25" s="148"/>
      <c r="C25" s="149"/>
      <c r="D25" s="149"/>
      <c r="E25" s="149"/>
      <c r="F25" s="150"/>
      <c r="G25" s="154"/>
      <c r="H25" s="155"/>
      <c r="I25" s="156"/>
      <c r="J25" s="157"/>
      <c r="K25" s="71">
        <v>44668</v>
      </c>
      <c r="L25" s="35">
        <v>6</v>
      </c>
      <c r="M25" s="94" t="s">
        <v>76</v>
      </c>
      <c r="N25" s="83"/>
      <c r="O25" s="109"/>
      <c r="P25" s="110"/>
      <c r="Q25" s="121"/>
      <c r="R25" s="35"/>
      <c r="S25" s="45"/>
      <c r="T25" s="110"/>
      <c r="U25" s="35"/>
      <c r="V25" s="43"/>
      <c r="W25" s="43"/>
      <c r="X25" s="44"/>
      <c r="Y25" s="44"/>
      <c r="Z25" s="44"/>
      <c r="AA25" s="44"/>
      <c r="AB25" s="44"/>
      <c r="AC25" s="44"/>
      <c r="AD25" s="44"/>
      <c r="AE25" s="12"/>
      <c r="AF25" s="12"/>
      <c r="AG25" s="12"/>
      <c r="AH25" s="26"/>
      <c r="AI25" s="27">
        <f t="shared" si="0"/>
        <v>22</v>
      </c>
      <c r="AJ25" s="27" t="s">
        <v>34</v>
      </c>
      <c r="AK25" s="30" t="s">
        <v>39</v>
      </c>
    </row>
    <row r="26" spans="1:37" ht="39" customHeight="1" thickTop="1" thickBot="1" x14ac:dyDescent="0.35">
      <c r="A26" s="143">
        <v>29</v>
      </c>
      <c r="B26" s="145" t="str">
        <f t="shared" ref="B26" si="1">VLOOKUP(A26,$AI$4:$AK$35,3,FALSE)</f>
        <v>真砂シーホークス</v>
      </c>
      <c r="C26" s="146"/>
      <c r="D26" s="146"/>
      <c r="E26" s="146"/>
      <c r="F26" s="147"/>
      <c r="G26" s="151" t="str">
        <f>VLOOKUP(A26,$AI$4:$AK$35,2,FALSE)</f>
        <v>美</v>
      </c>
      <c r="H26" s="152"/>
      <c r="I26" s="153"/>
      <c r="J26" s="157">
        <v>12</v>
      </c>
      <c r="K26" s="91" t="s">
        <v>40</v>
      </c>
      <c r="L26" s="81"/>
      <c r="M26" s="93" t="s">
        <v>82</v>
      </c>
      <c r="N26" s="79"/>
      <c r="O26" s="47"/>
      <c r="P26" s="110"/>
      <c r="Q26" s="121"/>
      <c r="R26" s="35"/>
      <c r="S26" s="45"/>
      <c r="T26" s="110"/>
      <c r="U26" s="35"/>
      <c r="V26" s="43"/>
      <c r="W26" s="43"/>
      <c r="X26" s="44"/>
      <c r="Y26" s="44"/>
      <c r="Z26" s="44"/>
      <c r="AA26" s="44"/>
      <c r="AB26" s="44"/>
      <c r="AC26" s="44"/>
      <c r="AD26" s="44"/>
      <c r="AE26" s="12"/>
      <c r="AF26" s="12"/>
      <c r="AG26" s="12"/>
      <c r="AH26" s="26"/>
      <c r="AI26" s="27">
        <f t="shared" si="0"/>
        <v>23</v>
      </c>
      <c r="AJ26" s="27" t="s">
        <v>34</v>
      </c>
      <c r="AK26" s="28" t="s">
        <v>41</v>
      </c>
    </row>
    <row r="27" spans="1:37" ht="39" customHeight="1" thickTop="1" thickBot="1" x14ac:dyDescent="0.35">
      <c r="A27" s="144"/>
      <c r="B27" s="148"/>
      <c r="C27" s="149"/>
      <c r="D27" s="149"/>
      <c r="E27" s="149"/>
      <c r="F27" s="150"/>
      <c r="G27" s="154"/>
      <c r="H27" s="155"/>
      <c r="I27" s="156"/>
      <c r="J27" s="157"/>
      <c r="K27" s="92"/>
      <c r="L27" s="35"/>
      <c r="M27" s="46"/>
      <c r="N27" s="35"/>
      <c r="O27" s="160" t="s">
        <v>5</v>
      </c>
      <c r="P27" s="161"/>
      <c r="Q27" s="84" t="s">
        <v>77</v>
      </c>
      <c r="R27" s="78"/>
      <c r="S27" s="45"/>
      <c r="T27" s="110"/>
      <c r="U27" s="35"/>
      <c r="V27" s="43"/>
      <c r="W27" s="43"/>
      <c r="X27" s="44"/>
      <c r="Y27" s="44"/>
      <c r="Z27" s="44"/>
      <c r="AA27" s="44"/>
      <c r="AB27" s="44"/>
      <c r="AC27" s="44"/>
      <c r="AD27" s="44"/>
      <c r="AE27" s="12"/>
      <c r="AF27" s="12"/>
      <c r="AG27" s="12"/>
      <c r="AH27" s="26">
        <v>32</v>
      </c>
      <c r="AI27" s="27">
        <f t="shared" si="0"/>
        <v>24</v>
      </c>
      <c r="AJ27" s="27" t="s">
        <v>42</v>
      </c>
      <c r="AK27" s="28" t="s">
        <v>43</v>
      </c>
    </row>
    <row r="28" spans="1:37" ht="39" customHeight="1" thickTop="1" thickBot="1" x14ac:dyDescent="0.35">
      <c r="A28" s="143">
        <v>10</v>
      </c>
      <c r="B28" s="145" t="str">
        <f t="shared" ref="B28" si="2">VLOOKUP(A28,$AI$4:$AK$35,3,FALSE)</f>
        <v>緑町レッドイーグルス</v>
      </c>
      <c r="C28" s="146"/>
      <c r="D28" s="146"/>
      <c r="E28" s="146"/>
      <c r="F28" s="147"/>
      <c r="G28" s="151" t="str">
        <f>VLOOKUP(A28,$AI$4:$AK$35,2,FALSE)</f>
        <v>稲</v>
      </c>
      <c r="H28" s="152"/>
      <c r="I28" s="153"/>
      <c r="J28" s="157">
        <v>13</v>
      </c>
      <c r="K28" s="73"/>
      <c r="L28" s="78"/>
      <c r="M28" s="46"/>
      <c r="N28" s="35"/>
      <c r="O28" s="116" t="s">
        <v>106</v>
      </c>
      <c r="P28" s="125"/>
      <c r="Q28" s="98" t="s">
        <v>73</v>
      </c>
      <c r="R28" s="79"/>
      <c r="S28" s="35"/>
      <c r="T28" s="110"/>
      <c r="U28" s="35"/>
      <c r="V28" s="43"/>
      <c r="W28" s="43"/>
      <c r="X28" s="44"/>
      <c r="Y28" s="44"/>
      <c r="Z28" s="44"/>
      <c r="AA28" s="44"/>
      <c r="AB28" s="44"/>
      <c r="AC28" s="44"/>
      <c r="AD28" s="44"/>
      <c r="AE28" s="12"/>
      <c r="AF28" s="12"/>
      <c r="AG28" s="12"/>
      <c r="AH28" s="26">
        <v>5</v>
      </c>
      <c r="AI28" s="27">
        <f t="shared" si="0"/>
        <v>25</v>
      </c>
      <c r="AJ28" s="27" t="s">
        <v>42</v>
      </c>
      <c r="AK28" s="28" t="s">
        <v>44</v>
      </c>
    </row>
    <row r="29" spans="1:37" ht="39" customHeight="1" thickTop="1" thickBot="1" x14ac:dyDescent="0.35">
      <c r="A29" s="144"/>
      <c r="B29" s="148"/>
      <c r="C29" s="149"/>
      <c r="D29" s="149"/>
      <c r="E29" s="149"/>
      <c r="F29" s="150"/>
      <c r="G29" s="154"/>
      <c r="H29" s="155"/>
      <c r="I29" s="156"/>
      <c r="J29" s="157"/>
      <c r="K29" s="88">
        <v>44668</v>
      </c>
      <c r="L29" s="79">
        <v>7</v>
      </c>
      <c r="M29" s="99" t="s">
        <v>83</v>
      </c>
      <c r="N29" s="78"/>
      <c r="O29" s="47"/>
      <c r="P29" s="35"/>
      <c r="Q29" s="55"/>
      <c r="R29" s="35"/>
      <c r="S29" s="35"/>
      <c r="T29" s="110"/>
      <c r="U29" s="35"/>
      <c r="V29" s="43"/>
      <c r="W29" s="43"/>
      <c r="X29" s="44"/>
      <c r="Y29" s="44"/>
      <c r="Z29" s="44"/>
      <c r="AA29" s="44"/>
      <c r="AB29" s="44"/>
      <c r="AC29" s="44"/>
      <c r="AD29" s="44"/>
      <c r="AE29" s="12"/>
      <c r="AF29" s="12"/>
      <c r="AG29" s="12"/>
      <c r="AH29" s="26"/>
      <c r="AI29" s="27">
        <f t="shared" si="0"/>
        <v>26</v>
      </c>
      <c r="AJ29" s="27" t="s">
        <v>42</v>
      </c>
      <c r="AK29" s="30" t="s">
        <v>45</v>
      </c>
    </row>
    <row r="30" spans="1:37" ht="39" customHeight="1" thickTop="1" x14ac:dyDescent="0.3">
      <c r="A30" s="143">
        <v>18</v>
      </c>
      <c r="B30" s="145" t="str">
        <f t="shared" ref="B30" si="3">VLOOKUP(A30,$AI$4:$AK$35,3,FALSE)</f>
        <v>花見川ツインズ</v>
      </c>
      <c r="C30" s="146"/>
      <c r="D30" s="146"/>
      <c r="E30" s="146"/>
      <c r="F30" s="147"/>
      <c r="G30" s="151" t="str">
        <f>VLOOKUP(A30,$AI$4:$AK$35,2,FALSE)</f>
        <v>花</v>
      </c>
      <c r="H30" s="152"/>
      <c r="I30" s="153"/>
      <c r="J30" s="157">
        <v>14</v>
      </c>
      <c r="K30" s="72" t="s">
        <v>46</v>
      </c>
      <c r="L30" s="42"/>
      <c r="M30" s="100" t="s">
        <v>79</v>
      </c>
      <c r="N30" s="95"/>
      <c r="O30" s="48"/>
      <c r="P30" s="35"/>
      <c r="Q30" s="55"/>
      <c r="R30" s="35"/>
      <c r="S30" s="35"/>
      <c r="T30" s="110"/>
      <c r="U30" s="35"/>
      <c r="V30" s="43"/>
      <c r="W30" s="43"/>
      <c r="X30" s="44"/>
      <c r="Y30" s="44"/>
      <c r="Z30" s="44"/>
      <c r="AA30" s="44"/>
      <c r="AB30" s="44"/>
      <c r="AC30" s="44"/>
      <c r="AD30" s="44"/>
      <c r="AE30" s="12"/>
      <c r="AF30" s="12"/>
      <c r="AG30" s="12"/>
      <c r="AH30" s="26"/>
      <c r="AI30" s="27">
        <f t="shared" si="0"/>
        <v>27</v>
      </c>
      <c r="AJ30" s="27" t="s">
        <v>47</v>
      </c>
      <c r="AK30" s="28" t="s">
        <v>48</v>
      </c>
    </row>
    <row r="31" spans="1:37" ht="39" customHeight="1" thickBot="1" x14ac:dyDescent="0.35">
      <c r="A31" s="144"/>
      <c r="B31" s="148"/>
      <c r="C31" s="149"/>
      <c r="D31" s="149"/>
      <c r="E31" s="149"/>
      <c r="F31" s="150"/>
      <c r="G31" s="154"/>
      <c r="H31" s="155"/>
      <c r="I31" s="156"/>
      <c r="J31" s="157"/>
      <c r="K31" s="69"/>
      <c r="L31" s="35"/>
      <c r="M31" s="116" t="s">
        <v>91</v>
      </c>
      <c r="N31" s="35">
        <v>20</v>
      </c>
      <c r="O31" s="111" t="s">
        <v>102</v>
      </c>
      <c r="P31" s="78"/>
      <c r="Q31" s="55"/>
      <c r="R31" s="35"/>
      <c r="S31" s="35"/>
      <c r="T31" s="110"/>
      <c r="U31" s="35"/>
      <c r="V31" s="43"/>
      <c r="W31" s="43"/>
      <c r="X31" s="44"/>
      <c r="Y31" s="44"/>
      <c r="Z31" s="44"/>
      <c r="AA31" s="44"/>
      <c r="AB31" s="44"/>
      <c r="AC31" s="44"/>
      <c r="AD31" s="44"/>
      <c r="AE31" s="12"/>
      <c r="AF31" s="12"/>
      <c r="AG31" s="12"/>
      <c r="AH31" s="26">
        <v>17</v>
      </c>
      <c r="AI31" s="27">
        <f t="shared" si="0"/>
        <v>28</v>
      </c>
      <c r="AJ31" s="27" t="s">
        <v>49</v>
      </c>
      <c r="AK31" s="28" t="s">
        <v>50</v>
      </c>
    </row>
    <row r="32" spans="1:37" ht="39" customHeight="1" thickTop="1" x14ac:dyDescent="0.3">
      <c r="A32" s="143">
        <v>4</v>
      </c>
      <c r="B32" s="145" t="str">
        <f t="shared" ref="B32" si="4">VLOOKUP(A32,$AI$4:$AK$35,3,FALSE)</f>
        <v>院内イーグルス</v>
      </c>
      <c r="C32" s="146"/>
      <c r="D32" s="146"/>
      <c r="E32" s="146"/>
      <c r="F32" s="147"/>
      <c r="G32" s="151" t="str">
        <f>VLOOKUP(A32,$AI$4:$AK$35,2,FALSE)</f>
        <v>中</v>
      </c>
      <c r="H32" s="152"/>
      <c r="I32" s="153"/>
      <c r="J32" s="157">
        <v>15</v>
      </c>
      <c r="K32" s="70"/>
      <c r="L32" s="42"/>
      <c r="M32" s="116" t="s">
        <v>68</v>
      </c>
      <c r="N32" s="110"/>
      <c r="O32" s="112" t="s">
        <v>103</v>
      </c>
      <c r="P32" s="79"/>
      <c r="Q32" s="46"/>
      <c r="R32" s="35"/>
      <c r="S32" s="35"/>
      <c r="T32" s="110"/>
      <c r="U32" s="35"/>
      <c r="V32" s="43"/>
      <c r="W32" s="43"/>
      <c r="X32" s="44"/>
      <c r="Y32" s="44"/>
      <c r="Z32" s="44"/>
      <c r="AA32" s="44"/>
      <c r="AB32" s="44"/>
      <c r="AC32" s="44"/>
      <c r="AD32" s="44"/>
      <c r="AE32" s="12"/>
      <c r="AF32" s="12"/>
      <c r="AG32" s="12"/>
      <c r="AH32" s="26">
        <v>12</v>
      </c>
      <c r="AI32" s="27">
        <f t="shared" si="0"/>
        <v>29</v>
      </c>
      <c r="AJ32" s="27" t="s">
        <v>49</v>
      </c>
      <c r="AK32" s="28" t="s">
        <v>51</v>
      </c>
    </row>
    <row r="33" spans="1:37" ht="39" customHeight="1" thickBot="1" x14ac:dyDescent="0.35">
      <c r="A33" s="144"/>
      <c r="B33" s="148"/>
      <c r="C33" s="149"/>
      <c r="D33" s="149"/>
      <c r="E33" s="149"/>
      <c r="F33" s="150"/>
      <c r="G33" s="154"/>
      <c r="H33" s="155"/>
      <c r="I33" s="156"/>
      <c r="J33" s="157"/>
      <c r="K33" s="71">
        <v>44668</v>
      </c>
      <c r="L33" s="35">
        <v>8</v>
      </c>
      <c r="M33" s="75" t="s">
        <v>76</v>
      </c>
      <c r="N33" s="83"/>
      <c r="O33" s="109"/>
      <c r="P33" s="35"/>
      <c r="Q33" s="46"/>
      <c r="R33" s="35"/>
      <c r="S33" s="35"/>
      <c r="T33" s="110"/>
      <c r="U33" s="35"/>
      <c r="V33" s="43"/>
      <c r="W33" s="43"/>
      <c r="X33" s="44"/>
      <c r="Y33" s="44"/>
      <c r="Z33" s="44"/>
      <c r="AA33" s="44"/>
      <c r="AB33" s="44"/>
      <c r="AC33" s="44"/>
      <c r="AD33" s="44"/>
      <c r="AE33" s="12"/>
      <c r="AF33" s="12"/>
      <c r="AG33" s="12"/>
      <c r="AH33" s="26"/>
      <c r="AI33" s="27">
        <f t="shared" si="0"/>
        <v>30</v>
      </c>
      <c r="AJ33" s="27" t="s">
        <v>49</v>
      </c>
      <c r="AK33" s="28" t="s">
        <v>52</v>
      </c>
    </row>
    <row r="34" spans="1:37" ht="39" customHeight="1" thickTop="1" thickBot="1" x14ac:dyDescent="0.4">
      <c r="A34" s="143">
        <v>19</v>
      </c>
      <c r="B34" s="145" t="str">
        <f t="shared" ref="B34" si="5">VLOOKUP(A34,$AI$4:$AK$35,3,FALSE)</f>
        <v>千城台レッドシャーク</v>
      </c>
      <c r="C34" s="146"/>
      <c r="D34" s="146"/>
      <c r="E34" s="146"/>
      <c r="F34" s="147"/>
      <c r="G34" s="151" t="str">
        <f>VLOOKUP(A34,$AI$4:$AK$35,2,FALSE)</f>
        <v>若</v>
      </c>
      <c r="H34" s="152"/>
      <c r="I34" s="153"/>
      <c r="J34" s="157">
        <v>16</v>
      </c>
      <c r="K34" s="91" t="s">
        <v>53</v>
      </c>
      <c r="L34" s="81"/>
      <c r="M34" s="101" t="s">
        <v>79</v>
      </c>
      <c r="N34" s="35"/>
      <c r="O34" s="105"/>
      <c r="P34" s="139" t="s">
        <v>104</v>
      </c>
      <c r="Q34" s="140"/>
      <c r="R34" s="140"/>
      <c r="S34" s="140"/>
      <c r="T34" s="110"/>
      <c r="U34" s="35"/>
      <c r="V34" s="43"/>
      <c r="W34" s="43"/>
      <c r="X34" s="44"/>
      <c r="Y34" s="44"/>
      <c r="Z34" s="44"/>
      <c r="AA34" s="202" t="s">
        <v>115</v>
      </c>
      <c r="AB34" s="203"/>
      <c r="AC34" s="203"/>
      <c r="AD34" s="203"/>
      <c r="AE34" s="203"/>
      <c r="AF34" s="204"/>
      <c r="AG34" s="12"/>
      <c r="AH34" s="26"/>
      <c r="AI34" s="27">
        <f t="shared" si="0"/>
        <v>31</v>
      </c>
      <c r="AJ34" s="27" t="s">
        <v>49</v>
      </c>
      <c r="AK34" s="28" t="s">
        <v>54</v>
      </c>
    </row>
    <row r="35" spans="1:37" ht="39" customHeight="1" thickTop="1" thickBot="1" x14ac:dyDescent="0.35">
      <c r="A35" s="144"/>
      <c r="B35" s="148"/>
      <c r="C35" s="149"/>
      <c r="D35" s="149"/>
      <c r="E35" s="149"/>
      <c r="F35" s="150"/>
      <c r="G35" s="154"/>
      <c r="H35" s="155"/>
      <c r="I35" s="156"/>
      <c r="J35" s="157"/>
      <c r="K35" s="92"/>
      <c r="L35" s="35"/>
      <c r="M35" s="46"/>
      <c r="N35" s="35"/>
      <c r="O35" s="106"/>
      <c r="P35" s="117"/>
      <c r="Q35" s="141" t="s">
        <v>55</v>
      </c>
      <c r="R35" s="142"/>
      <c r="S35" s="142"/>
      <c r="T35" s="180">
        <v>31</v>
      </c>
      <c r="U35" s="184"/>
      <c r="V35" s="184"/>
      <c r="W35" s="182">
        <v>5</v>
      </c>
      <c r="X35" s="183"/>
      <c r="Y35" s="183"/>
      <c r="Z35" s="44"/>
      <c r="AA35" s="192" t="s">
        <v>116</v>
      </c>
      <c r="AB35" s="189"/>
      <c r="AC35" s="189"/>
      <c r="AD35" s="189"/>
      <c r="AE35" s="189"/>
      <c r="AF35" s="193"/>
      <c r="AG35" s="188"/>
      <c r="AH35" s="188"/>
      <c r="AI35" s="27">
        <f t="shared" si="0"/>
        <v>32</v>
      </c>
      <c r="AJ35" s="27" t="s">
        <v>49</v>
      </c>
      <c r="AK35" s="28" t="s">
        <v>56</v>
      </c>
    </row>
    <row r="36" spans="1:37" ht="39" customHeight="1" thickTop="1" thickBot="1" x14ac:dyDescent="0.35">
      <c r="A36" s="143">
        <v>28</v>
      </c>
      <c r="B36" s="145" t="str">
        <f t="shared" ref="B36" si="6">VLOOKUP(A36,$AI$4:$AK$35,3,FALSE)</f>
        <v>打瀬ベイバスターズ</v>
      </c>
      <c r="C36" s="146"/>
      <c r="D36" s="146"/>
      <c r="E36" s="146"/>
      <c r="F36" s="147"/>
      <c r="G36" s="151" t="str">
        <f>VLOOKUP(A36,$AI$4:$AK$35,2,FALSE)</f>
        <v>美</v>
      </c>
      <c r="H36" s="152"/>
      <c r="I36" s="153"/>
      <c r="J36" s="157">
        <v>17</v>
      </c>
      <c r="K36" s="73"/>
      <c r="L36" s="81"/>
      <c r="M36" s="46"/>
      <c r="N36" s="35"/>
      <c r="O36" s="57"/>
      <c r="P36" s="118"/>
      <c r="Q36" s="173" t="s">
        <v>109</v>
      </c>
      <c r="R36" s="173"/>
      <c r="S36" s="173"/>
      <c r="T36" s="56"/>
      <c r="U36" s="44"/>
      <c r="V36" s="181"/>
      <c r="W36" s="177">
        <v>1</v>
      </c>
      <c r="X36" s="178"/>
      <c r="Y36" s="178"/>
      <c r="Z36" s="44"/>
      <c r="AA36" s="194" t="s">
        <v>117</v>
      </c>
      <c r="AB36" s="190"/>
      <c r="AC36" s="190"/>
      <c r="AD36" s="190"/>
      <c r="AE36" s="190"/>
      <c r="AF36" s="195"/>
      <c r="AG36" s="188"/>
      <c r="AH36" s="188"/>
      <c r="AI36" s="188"/>
    </row>
    <row r="37" spans="1:37" ht="39" customHeight="1" thickTop="1" thickBot="1" x14ac:dyDescent="0.35">
      <c r="A37" s="144"/>
      <c r="B37" s="148"/>
      <c r="C37" s="149"/>
      <c r="D37" s="149"/>
      <c r="E37" s="149"/>
      <c r="F37" s="150"/>
      <c r="G37" s="154"/>
      <c r="H37" s="155"/>
      <c r="I37" s="156"/>
      <c r="J37" s="157"/>
      <c r="K37" s="88">
        <v>44668</v>
      </c>
      <c r="L37" s="35">
        <v>9</v>
      </c>
      <c r="M37" s="90" t="s">
        <v>83</v>
      </c>
      <c r="N37" s="81"/>
      <c r="O37" s="47"/>
      <c r="P37" s="35"/>
      <c r="Q37" s="46"/>
      <c r="R37" s="35"/>
      <c r="S37" s="35"/>
      <c r="T37" s="56"/>
      <c r="U37" s="44"/>
      <c r="V37" s="44"/>
      <c r="W37" s="44"/>
      <c r="X37" s="44"/>
      <c r="Y37" s="44"/>
      <c r="Z37" s="44"/>
      <c r="AA37" s="192" t="s">
        <v>118</v>
      </c>
      <c r="AB37" s="189"/>
      <c r="AC37" s="189"/>
      <c r="AD37" s="189"/>
      <c r="AE37" s="189"/>
      <c r="AF37" s="193"/>
      <c r="AG37" s="12"/>
    </row>
    <row r="38" spans="1:37" ht="39" customHeight="1" thickTop="1" x14ac:dyDescent="0.3">
      <c r="A38" s="143">
        <v>9</v>
      </c>
      <c r="B38" s="145" t="str">
        <f>VLOOKUP(A38,$AI$4:$AK$35,3,FALSE)</f>
        <v>穴川タイガース</v>
      </c>
      <c r="C38" s="146"/>
      <c r="D38" s="146"/>
      <c r="E38" s="146"/>
      <c r="F38" s="147"/>
      <c r="G38" s="151" t="str">
        <f>VLOOKUP(A38,$AI$4:$AK$35,2,FALSE)</f>
        <v>稲</v>
      </c>
      <c r="H38" s="152"/>
      <c r="I38" s="153"/>
      <c r="J38" s="157">
        <v>18</v>
      </c>
      <c r="K38" s="72" t="s">
        <v>57</v>
      </c>
      <c r="L38" s="42"/>
      <c r="M38" s="89" t="s">
        <v>84</v>
      </c>
      <c r="N38" s="96"/>
      <c r="O38" s="109"/>
      <c r="P38" s="35"/>
      <c r="Q38" s="46"/>
      <c r="R38" s="35"/>
      <c r="S38" s="35"/>
      <c r="T38" s="56"/>
      <c r="U38" s="44"/>
      <c r="V38" s="44"/>
      <c r="W38" s="44"/>
      <c r="X38" s="44"/>
      <c r="Y38" s="44"/>
      <c r="Z38" s="44"/>
      <c r="AA38" s="196" t="s">
        <v>119</v>
      </c>
      <c r="AB38" s="191"/>
      <c r="AC38" s="191"/>
      <c r="AD38" s="191"/>
      <c r="AE38" s="191"/>
      <c r="AF38" s="197"/>
      <c r="AG38" s="12"/>
    </row>
    <row r="39" spans="1:37" ht="39" customHeight="1" thickBot="1" x14ac:dyDescent="0.35">
      <c r="A39" s="144"/>
      <c r="B39" s="148"/>
      <c r="C39" s="149"/>
      <c r="D39" s="149"/>
      <c r="E39" s="149"/>
      <c r="F39" s="150"/>
      <c r="G39" s="154"/>
      <c r="H39" s="155"/>
      <c r="I39" s="156"/>
      <c r="J39" s="157"/>
      <c r="K39" s="69"/>
      <c r="L39" s="35"/>
      <c r="M39" s="116" t="s">
        <v>91</v>
      </c>
      <c r="N39" s="110">
        <v>21</v>
      </c>
      <c r="O39" s="113" t="s">
        <v>98</v>
      </c>
      <c r="P39" s="81"/>
      <c r="Q39" s="46"/>
      <c r="R39" s="35"/>
      <c r="S39" s="35"/>
      <c r="T39" s="56"/>
      <c r="U39" s="44"/>
      <c r="V39" s="44"/>
      <c r="W39" s="44"/>
      <c r="X39" s="44"/>
      <c r="Y39" s="44"/>
      <c r="Z39" s="44"/>
      <c r="AA39" s="192" t="s">
        <v>120</v>
      </c>
      <c r="AB39" s="189"/>
      <c r="AC39" s="189"/>
      <c r="AD39" s="189"/>
      <c r="AE39" s="189"/>
      <c r="AF39" s="193"/>
      <c r="AG39" s="12"/>
    </row>
    <row r="40" spans="1:37" ht="39" customHeight="1" thickTop="1" thickBot="1" x14ac:dyDescent="0.35">
      <c r="A40" s="143">
        <v>16</v>
      </c>
      <c r="B40" s="145" t="str">
        <f>VLOOKUP(A40,$AI$4:$AK$35,3,FALSE)</f>
        <v>検見川クラブ</v>
      </c>
      <c r="C40" s="146"/>
      <c r="D40" s="146"/>
      <c r="E40" s="146"/>
      <c r="F40" s="147"/>
      <c r="G40" s="151" t="str">
        <f>VLOOKUP(A40,$AI$4:$AK$35,2,FALSE)</f>
        <v>花</v>
      </c>
      <c r="H40" s="152"/>
      <c r="I40" s="153"/>
      <c r="J40" s="157">
        <v>19</v>
      </c>
      <c r="K40" s="70"/>
      <c r="L40" s="42"/>
      <c r="M40" s="116" t="s">
        <v>67</v>
      </c>
      <c r="N40" s="35"/>
      <c r="O40" s="114" t="s">
        <v>73</v>
      </c>
      <c r="P40" s="35"/>
      <c r="Q40" s="55"/>
      <c r="R40" s="35"/>
      <c r="S40" s="35"/>
      <c r="T40" s="56"/>
      <c r="U40" s="44"/>
      <c r="V40" s="44"/>
      <c r="W40" s="44"/>
      <c r="X40" s="44"/>
      <c r="Y40" s="44"/>
      <c r="Z40" s="44"/>
      <c r="AA40" s="198" t="s">
        <v>121</v>
      </c>
      <c r="AB40" s="199"/>
      <c r="AC40" s="199"/>
      <c r="AD40" s="199"/>
      <c r="AE40" s="199"/>
      <c r="AF40" s="200"/>
      <c r="AG40" s="12"/>
      <c r="AH40" s="26"/>
    </row>
    <row r="41" spans="1:37" ht="39" customHeight="1" thickTop="1" thickBot="1" x14ac:dyDescent="0.35">
      <c r="A41" s="144"/>
      <c r="B41" s="148"/>
      <c r="C41" s="149"/>
      <c r="D41" s="149"/>
      <c r="E41" s="149"/>
      <c r="F41" s="150"/>
      <c r="G41" s="154"/>
      <c r="H41" s="155"/>
      <c r="I41" s="156"/>
      <c r="J41" s="157"/>
      <c r="K41" s="71">
        <v>44668</v>
      </c>
      <c r="L41" s="35">
        <v>10</v>
      </c>
      <c r="M41" s="94" t="s">
        <v>78</v>
      </c>
      <c r="N41" s="78"/>
      <c r="O41" s="48"/>
      <c r="P41" s="35"/>
      <c r="Q41" s="55"/>
      <c r="R41" s="35"/>
      <c r="S41" s="35"/>
      <c r="T41" s="56"/>
      <c r="U41" s="44"/>
      <c r="V41" s="44"/>
      <c r="W41" s="44"/>
      <c r="X41" s="44"/>
      <c r="Y41" s="44"/>
      <c r="Z41" s="44"/>
      <c r="AA41" s="175"/>
      <c r="AB41" s="176"/>
      <c r="AC41" s="176"/>
      <c r="AD41" s="176"/>
      <c r="AE41" s="176"/>
      <c r="AF41" s="176"/>
      <c r="AG41" s="12"/>
      <c r="AH41" s="26"/>
    </row>
    <row r="42" spans="1:37" ht="39" customHeight="1" thickTop="1" thickBot="1" x14ac:dyDescent="0.35">
      <c r="A42" s="143">
        <v>26</v>
      </c>
      <c r="B42" s="145" t="str">
        <f>VLOOKUP(A42,$AI$4:$AK$35,3,FALSE)</f>
        <v>あすみが丘ゴールデンスターズ</v>
      </c>
      <c r="C42" s="146"/>
      <c r="D42" s="146"/>
      <c r="E42" s="146"/>
      <c r="F42" s="147"/>
      <c r="G42" s="151" t="str">
        <f>VLOOKUP(A42,$AI$4:$AK$35,2,FALSE)</f>
        <v>緑</v>
      </c>
      <c r="H42" s="152"/>
      <c r="I42" s="153"/>
      <c r="J42" s="157">
        <v>20</v>
      </c>
      <c r="K42" s="82" t="s">
        <v>58</v>
      </c>
      <c r="L42" s="78"/>
      <c r="M42" s="93" t="s">
        <v>85</v>
      </c>
      <c r="N42" s="79"/>
      <c r="O42" s="47"/>
      <c r="P42" s="35"/>
      <c r="Q42" s="55"/>
      <c r="R42" s="35"/>
      <c r="S42" s="35"/>
      <c r="T42" s="56"/>
      <c r="U42" s="44"/>
      <c r="V42" s="44"/>
      <c r="W42" s="44"/>
      <c r="X42" s="44"/>
      <c r="Y42" s="44"/>
      <c r="Z42" s="44"/>
      <c r="AA42" s="43"/>
      <c r="AB42" s="43"/>
      <c r="AC42" s="43"/>
      <c r="AD42" s="43"/>
      <c r="AE42" s="11"/>
      <c r="AF42" s="11"/>
      <c r="AG42" s="12"/>
      <c r="AH42" s="26"/>
    </row>
    <row r="43" spans="1:37" ht="39" customHeight="1" thickTop="1" thickBot="1" x14ac:dyDescent="0.35">
      <c r="A43" s="144"/>
      <c r="B43" s="148"/>
      <c r="C43" s="149"/>
      <c r="D43" s="149"/>
      <c r="E43" s="149"/>
      <c r="F43" s="150"/>
      <c r="G43" s="154"/>
      <c r="H43" s="155"/>
      <c r="I43" s="156"/>
      <c r="J43" s="157"/>
      <c r="K43" s="73"/>
      <c r="L43" s="79"/>
      <c r="M43" s="46"/>
      <c r="N43" s="35"/>
      <c r="O43" s="135" t="s">
        <v>5</v>
      </c>
      <c r="P43" s="136"/>
      <c r="Q43" s="89" t="s">
        <v>111</v>
      </c>
      <c r="R43" s="78"/>
      <c r="S43" s="35"/>
      <c r="T43" s="56"/>
      <c r="U43" s="44"/>
      <c r="V43" s="44"/>
      <c r="W43" s="44"/>
      <c r="X43" s="44"/>
      <c r="Y43" s="44"/>
      <c r="Z43" s="44"/>
      <c r="AA43" s="43"/>
      <c r="AB43" s="43"/>
      <c r="AC43" s="43"/>
      <c r="AD43" s="43"/>
      <c r="AE43" s="11"/>
      <c r="AF43" s="11"/>
      <c r="AG43" s="12"/>
      <c r="AH43" s="26"/>
    </row>
    <row r="44" spans="1:37" ht="39" customHeight="1" thickTop="1" thickBot="1" x14ac:dyDescent="0.35">
      <c r="A44" s="143">
        <v>20</v>
      </c>
      <c r="B44" s="145" t="str">
        <f>VLOOKUP(A44,$AI$4:$AK$35,3,FALSE)</f>
        <v>みつわ台スラッガーズ</v>
      </c>
      <c r="C44" s="146"/>
      <c r="D44" s="146"/>
      <c r="E44" s="146"/>
      <c r="F44" s="147"/>
      <c r="G44" s="151" t="str">
        <f>VLOOKUP(A44,$AI$4:$AK$35,2,FALSE)</f>
        <v>若</v>
      </c>
      <c r="H44" s="152"/>
      <c r="I44" s="153"/>
      <c r="J44" s="157">
        <v>21</v>
      </c>
      <c r="K44" s="102"/>
      <c r="L44" s="78"/>
      <c r="M44" s="46"/>
      <c r="N44" s="35"/>
      <c r="O44" s="115" t="s">
        <v>107</v>
      </c>
      <c r="P44" s="122"/>
      <c r="Q44" s="120" t="s">
        <v>97</v>
      </c>
      <c r="R44" s="95"/>
      <c r="S44" s="45"/>
      <c r="T44" s="56"/>
      <c r="U44" s="44"/>
      <c r="V44" s="44"/>
      <c r="W44" s="44"/>
      <c r="X44" s="44"/>
      <c r="Y44" s="44"/>
      <c r="Z44" s="44"/>
      <c r="AA44" s="43"/>
      <c r="AB44" s="43"/>
      <c r="AC44" s="43"/>
      <c r="AD44" s="43"/>
      <c r="AE44" s="11"/>
      <c r="AF44" s="11"/>
      <c r="AG44" s="12"/>
    </row>
    <row r="45" spans="1:37" ht="39" customHeight="1" thickTop="1" thickBot="1" x14ac:dyDescent="0.35">
      <c r="A45" s="144"/>
      <c r="B45" s="148"/>
      <c r="C45" s="149"/>
      <c r="D45" s="149"/>
      <c r="E45" s="149"/>
      <c r="F45" s="150"/>
      <c r="G45" s="154"/>
      <c r="H45" s="155"/>
      <c r="I45" s="156"/>
      <c r="J45" s="157"/>
      <c r="K45" s="76">
        <v>44668</v>
      </c>
      <c r="L45" s="79">
        <v>11</v>
      </c>
      <c r="M45" s="90" t="s">
        <v>86</v>
      </c>
      <c r="N45" s="78"/>
      <c r="O45" s="47"/>
      <c r="P45" s="110"/>
      <c r="Q45" s="121"/>
      <c r="R45" s="35"/>
      <c r="S45" s="45"/>
      <c r="T45" s="54"/>
      <c r="U45" s="35"/>
      <c r="V45" s="43"/>
      <c r="W45" s="43"/>
      <c r="X45" s="43"/>
      <c r="Y45" s="43"/>
      <c r="Z45" s="43"/>
      <c r="AA45" s="43"/>
      <c r="AB45" s="43"/>
      <c r="AC45" s="43"/>
      <c r="AD45" s="43"/>
      <c r="AE45" s="11"/>
      <c r="AF45" s="11"/>
      <c r="AG45" s="12"/>
    </row>
    <row r="46" spans="1:37" ht="39" customHeight="1" thickTop="1" x14ac:dyDescent="0.3">
      <c r="A46" s="143">
        <v>11</v>
      </c>
      <c r="B46" s="145" t="str">
        <f>VLOOKUP(A46,$AI$4:$AK$35,3,FALSE)</f>
        <v>山王ドジャース</v>
      </c>
      <c r="C46" s="146"/>
      <c r="D46" s="146"/>
      <c r="E46" s="146"/>
      <c r="F46" s="147"/>
      <c r="G46" s="151" t="str">
        <f>VLOOKUP(A46,$AI$4:$AK$35,2,FALSE)</f>
        <v>稲</v>
      </c>
      <c r="H46" s="152"/>
      <c r="I46" s="153"/>
      <c r="J46" s="157">
        <v>22</v>
      </c>
      <c r="K46" s="72" t="s">
        <v>59</v>
      </c>
      <c r="L46" s="42"/>
      <c r="M46" s="89" t="s">
        <v>77</v>
      </c>
      <c r="N46" s="96"/>
      <c r="O46" s="109"/>
      <c r="P46" s="110"/>
      <c r="Q46" s="121"/>
      <c r="R46" s="35"/>
      <c r="S46" s="45"/>
      <c r="T46" s="54"/>
      <c r="U46" s="35"/>
      <c r="V46" s="43"/>
      <c r="W46" s="43"/>
      <c r="X46" s="43"/>
      <c r="Y46" s="43"/>
      <c r="Z46" s="43"/>
      <c r="AA46" s="43"/>
      <c r="AB46" s="43"/>
      <c r="AC46" s="43"/>
      <c r="AD46" s="43"/>
      <c r="AE46" s="11"/>
      <c r="AF46" s="11"/>
      <c r="AG46" s="12"/>
    </row>
    <row r="47" spans="1:37" ht="39" customHeight="1" thickBot="1" x14ac:dyDescent="0.35">
      <c r="A47" s="144"/>
      <c r="B47" s="148"/>
      <c r="C47" s="149"/>
      <c r="D47" s="149"/>
      <c r="E47" s="149"/>
      <c r="F47" s="150"/>
      <c r="G47" s="154"/>
      <c r="H47" s="155"/>
      <c r="I47" s="156"/>
      <c r="J47" s="157"/>
      <c r="K47" s="69"/>
      <c r="L47" s="35"/>
      <c r="M47" s="115" t="s">
        <v>36</v>
      </c>
      <c r="N47" s="110">
        <v>22</v>
      </c>
      <c r="O47" s="113" t="s">
        <v>101</v>
      </c>
      <c r="P47" s="83"/>
      <c r="Q47" s="121"/>
      <c r="R47" s="35"/>
      <c r="S47" s="45"/>
      <c r="T47" s="54"/>
      <c r="U47" s="35"/>
      <c r="V47" s="43"/>
      <c r="W47" s="43"/>
      <c r="X47" s="43"/>
      <c r="Y47" s="43"/>
      <c r="Z47" s="43"/>
      <c r="AA47" s="43"/>
      <c r="AB47" s="43"/>
      <c r="AC47" s="43"/>
      <c r="AD47" s="43"/>
      <c r="AE47" s="11"/>
      <c r="AF47" s="11"/>
      <c r="AG47" s="12"/>
    </row>
    <row r="48" spans="1:37" ht="39" customHeight="1" thickTop="1" x14ac:dyDescent="0.3">
      <c r="A48" s="143">
        <v>17</v>
      </c>
      <c r="B48" s="145" t="str">
        <f>VLOOKUP(A48,$AI$4:$AK$35,3,FALSE)</f>
        <v>黒潮・幕張昆陽クラブ</v>
      </c>
      <c r="C48" s="146"/>
      <c r="D48" s="146"/>
      <c r="E48" s="146"/>
      <c r="F48" s="147"/>
      <c r="G48" s="151" t="str">
        <f>VLOOKUP(A48,$AI$4:$AK$35,2,FALSE)</f>
        <v>花</v>
      </c>
      <c r="H48" s="152"/>
      <c r="I48" s="153"/>
      <c r="J48" s="157">
        <v>23</v>
      </c>
      <c r="K48" s="70"/>
      <c r="L48" s="42"/>
      <c r="M48" s="115" t="s">
        <v>70</v>
      </c>
      <c r="N48" s="35"/>
      <c r="O48" s="114" t="s">
        <v>102</v>
      </c>
      <c r="P48" s="79"/>
      <c r="Q48" s="46"/>
      <c r="R48" s="35"/>
      <c r="S48" s="45"/>
      <c r="T48" s="54"/>
      <c r="U48" s="35"/>
      <c r="V48" s="43"/>
      <c r="W48" s="43"/>
      <c r="X48" s="43"/>
      <c r="Y48" s="43"/>
      <c r="Z48" s="43"/>
      <c r="AA48" s="43"/>
      <c r="AB48" s="43"/>
      <c r="AC48" s="43"/>
      <c r="AD48" s="43"/>
      <c r="AE48" s="11"/>
      <c r="AF48" s="11"/>
      <c r="AG48" s="12"/>
    </row>
    <row r="49" spans="1:34" ht="39" customHeight="1" thickBot="1" x14ac:dyDescent="0.35">
      <c r="A49" s="144"/>
      <c r="B49" s="148"/>
      <c r="C49" s="149"/>
      <c r="D49" s="149"/>
      <c r="E49" s="149"/>
      <c r="F49" s="150"/>
      <c r="G49" s="154"/>
      <c r="H49" s="155"/>
      <c r="I49" s="156"/>
      <c r="J49" s="157"/>
      <c r="K49" s="71">
        <v>44668</v>
      </c>
      <c r="L49" s="35">
        <v>12</v>
      </c>
      <c r="M49" s="89" t="s">
        <v>78</v>
      </c>
      <c r="N49" s="86"/>
      <c r="O49" s="48"/>
      <c r="P49" s="35"/>
      <c r="Q49" s="46"/>
      <c r="R49" s="35"/>
      <c r="S49" s="49"/>
      <c r="T49" s="54"/>
      <c r="U49" s="35"/>
      <c r="V49" s="43"/>
      <c r="W49" s="43"/>
      <c r="X49" s="43"/>
      <c r="Y49" s="43"/>
      <c r="Z49" s="43"/>
      <c r="AA49" s="43"/>
      <c r="AB49" s="43"/>
      <c r="AC49" s="43"/>
      <c r="AD49" s="43"/>
      <c r="AE49" s="11"/>
      <c r="AF49" s="11"/>
      <c r="AG49" s="12"/>
    </row>
    <row r="50" spans="1:34" ht="39" customHeight="1" thickTop="1" thickBot="1" x14ac:dyDescent="0.35">
      <c r="A50" s="143">
        <v>2</v>
      </c>
      <c r="B50" s="145" t="str">
        <f>VLOOKUP(A50,$AI$4:$AK$35,3,FALSE)</f>
        <v>ミヤコリトルベアーズ</v>
      </c>
      <c r="C50" s="146"/>
      <c r="D50" s="146"/>
      <c r="E50" s="146"/>
      <c r="F50" s="147"/>
      <c r="G50" s="151" t="str">
        <f>VLOOKUP(A50,$AI$4:$AK$35,2,FALSE)</f>
        <v>中</v>
      </c>
      <c r="H50" s="152"/>
      <c r="I50" s="153"/>
      <c r="J50" s="157">
        <v>24</v>
      </c>
      <c r="K50" s="91" t="s">
        <v>60</v>
      </c>
      <c r="L50" s="78"/>
      <c r="M50" s="101" t="s">
        <v>82</v>
      </c>
      <c r="N50" s="35"/>
      <c r="O50" s="47"/>
      <c r="P50" s="35"/>
      <c r="Q50" s="46"/>
      <c r="R50" s="35"/>
      <c r="S50" s="51"/>
      <c r="T50" s="54"/>
      <c r="U50" s="35"/>
      <c r="V50" s="43"/>
      <c r="W50" s="43"/>
      <c r="X50" s="43"/>
      <c r="Y50" s="43"/>
      <c r="Z50" s="43"/>
      <c r="AA50" s="43"/>
      <c r="AB50" s="43"/>
      <c r="AC50" s="43"/>
      <c r="AD50" s="43"/>
      <c r="AE50" s="11"/>
      <c r="AF50" s="11"/>
      <c r="AG50" s="12"/>
    </row>
    <row r="51" spans="1:34" ht="39" customHeight="1" thickTop="1" thickBot="1" x14ac:dyDescent="0.4">
      <c r="A51" s="144"/>
      <c r="B51" s="148"/>
      <c r="C51" s="149"/>
      <c r="D51" s="149"/>
      <c r="E51" s="149"/>
      <c r="F51" s="150"/>
      <c r="G51" s="154"/>
      <c r="H51" s="155"/>
      <c r="I51" s="156"/>
      <c r="J51" s="157"/>
      <c r="K51" s="92"/>
      <c r="L51" s="79"/>
      <c r="M51" s="46"/>
      <c r="N51" s="35"/>
      <c r="O51" s="47"/>
      <c r="P51" s="35"/>
      <c r="Q51" s="166" t="s">
        <v>71</v>
      </c>
      <c r="R51" s="167"/>
      <c r="S51" s="85" t="s">
        <v>102</v>
      </c>
      <c r="T51" s="54"/>
      <c r="U51" s="35"/>
      <c r="V51" s="43"/>
      <c r="W51" s="43"/>
      <c r="X51" s="43"/>
      <c r="Y51" s="43"/>
      <c r="Z51" s="43"/>
      <c r="AA51" s="43"/>
      <c r="AB51" s="43"/>
      <c r="AC51" s="43"/>
      <c r="AD51" s="43"/>
      <c r="AE51" s="11"/>
      <c r="AF51" s="11"/>
      <c r="AG51" s="12"/>
    </row>
    <row r="52" spans="1:34" ht="39" customHeight="1" thickTop="1" thickBot="1" x14ac:dyDescent="0.35">
      <c r="A52" s="143">
        <v>13</v>
      </c>
      <c r="B52" s="145" t="str">
        <f>VLOOKUP(A52,$AI$4:$AK$35,3,FALSE)</f>
        <v>武石ブルーサンダー</v>
      </c>
      <c r="C52" s="146"/>
      <c r="D52" s="146"/>
      <c r="E52" s="146"/>
      <c r="F52" s="147"/>
      <c r="G52" s="151" t="str">
        <f>VLOOKUP(A52,$AI$4:$AK$35,2,FALSE)</f>
        <v>花</v>
      </c>
      <c r="H52" s="152"/>
      <c r="I52" s="153"/>
      <c r="J52" s="157">
        <v>25</v>
      </c>
      <c r="K52" s="102"/>
      <c r="L52" s="78"/>
      <c r="M52" s="46"/>
      <c r="N52" s="35"/>
      <c r="O52" s="47"/>
      <c r="P52" s="35"/>
      <c r="Q52" s="115" t="s">
        <v>114</v>
      </c>
      <c r="R52" s="131"/>
      <c r="S52" s="129" t="s">
        <v>97</v>
      </c>
      <c r="T52" s="79"/>
      <c r="U52" s="35"/>
      <c r="V52" s="43"/>
      <c r="W52" s="43"/>
      <c r="X52" s="43"/>
      <c r="Y52" s="43"/>
      <c r="Z52" s="43"/>
      <c r="AA52" s="43"/>
      <c r="AB52" s="43"/>
      <c r="AC52" s="43"/>
      <c r="AD52" s="43"/>
      <c r="AE52" s="11"/>
      <c r="AF52" s="11"/>
      <c r="AG52" s="12"/>
    </row>
    <row r="53" spans="1:34" ht="39" customHeight="1" thickTop="1" thickBot="1" x14ac:dyDescent="0.35">
      <c r="A53" s="144"/>
      <c r="B53" s="148"/>
      <c r="C53" s="149"/>
      <c r="D53" s="149"/>
      <c r="E53" s="149"/>
      <c r="F53" s="150"/>
      <c r="G53" s="154"/>
      <c r="H53" s="155"/>
      <c r="I53" s="156"/>
      <c r="J53" s="157"/>
      <c r="K53" s="76">
        <v>44668</v>
      </c>
      <c r="L53" s="96">
        <v>13</v>
      </c>
      <c r="M53" s="84" t="s">
        <v>87</v>
      </c>
      <c r="N53" s="78"/>
      <c r="O53" s="47"/>
      <c r="P53" s="35"/>
      <c r="Q53" s="35"/>
      <c r="R53" s="110"/>
      <c r="S53" s="78"/>
      <c r="T53" s="35"/>
      <c r="U53" s="35"/>
      <c r="V53" s="43"/>
      <c r="W53" s="43"/>
      <c r="X53" s="43"/>
      <c r="Y53" s="43"/>
      <c r="Z53" s="43"/>
      <c r="AA53" s="43"/>
      <c r="AB53" s="43"/>
      <c r="AC53" s="43"/>
      <c r="AD53" s="43"/>
      <c r="AE53" s="11"/>
      <c r="AF53" s="11"/>
      <c r="AG53" s="12"/>
    </row>
    <row r="54" spans="1:34" ht="39" customHeight="1" thickTop="1" x14ac:dyDescent="0.3">
      <c r="A54" s="143">
        <v>23</v>
      </c>
      <c r="B54" s="145" t="str">
        <f>VLOOKUP(A54,$AI$4:$AK$35,3,FALSE)</f>
        <v>桜木ライオンズ</v>
      </c>
      <c r="C54" s="146"/>
      <c r="D54" s="146"/>
      <c r="E54" s="146"/>
      <c r="F54" s="147"/>
      <c r="G54" s="151" t="str">
        <f>VLOOKUP(A54,$AI$4:$AK$35,2,FALSE)</f>
        <v>若</v>
      </c>
      <c r="H54" s="152"/>
      <c r="I54" s="153"/>
      <c r="J54" s="157">
        <v>26</v>
      </c>
      <c r="K54" s="72" t="s">
        <v>61</v>
      </c>
      <c r="L54" s="42"/>
      <c r="M54" s="98" t="s">
        <v>88</v>
      </c>
      <c r="N54" s="95"/>
      <c r="O54" s="48"/>
      <c r="P54" s="35"/>
      <c r="Q54" s="35"/>
      <c r="R54" s="110"/>
      <c r="S54" s="78"/>
      <c r="T54" s="35"/>
      <c r="U54" s="35"/>
      <c r="V54" s="43"/>
      <c r="W54" s="43"/>
      <c r="X54" s="43"/>
      <c r="Y54" s="43"/>
      <c r="Z54" s="43"/>
      <c r="AA54" s="43"/>
      <c r="AB54" s="43"/>
      <c r="AC54" s="43"/>
      <c r="AD54" s="43"/>
      <c r="AE54" s="11"/>
      <c r="AF54" s="11"/>
      <c r="AG54" s="12"/>
    </row>
    <row r="55" spans="1:34" ht="39" customHeight="1" thickBot="1" x14ac:dyDescent="0.35">
      <c r="A55" s="144"/>
      <c r="B55" s="148"/>
      <c r="C55" s="149"/>
      <c r="D55" s="149"/>
      <c r="E55" s="149"/>
      <c r="F55" s="150"/>
      <c r="G55" s="154"/>
      <c r="H55" s="155"/>
      <c r="I55" s="156"/>
      <c r="J55" s="157"/>
      <c r="K55" s="69"/>
      <c r="L55" s="35"/>
      <c r="M55" s="115" t="s">
        <v>36</v>
      </c>
      <c r="N55" s="35">
        <v>23</v>
      </c>
      <c r="O55" s="111" t="s">
        <v>73</v>
      </c>
      <c r="P55" s="78"/>
      <c r="Q55" s="35"/>
      <c r="R55" s="110"/>
      <c r="S55" s="78"/>
      <c r="T55" s="35"/>
      <c r="U55" s="35"/>
      <c r="V55" s="43"/>
      <c r="W55" s="43"/>
      <c r="X55" s="43"/>
      <c r="Y55" s="43"/>
      <c r="Z55" s="43"/>
      <c r="AA55" s="43"/>
      <c r="AB55" s="43"/>
      <c r="AC55" s="43"/>
      <c r="AD55" s="43"/>
      <c r="AE55" s="11"/>
      <c r="AF55" s="11"/>
      <c r="AG55" s="12"/>
    </row>
    <row r="56" spans="1:34" ht="39" customHeight="1" thickTop="1" x14ac:dyDescent="0.3">
      <c r="A56" s="143">
        <v>30</v>
      </c>
      <c r="B56" s="145" t="str">
        <f>VLOOKUP(A56,$AI$4:$AK$35,3,FALSE)</f>
        <v>磯辺シャークス</v>
      </c>
      <c r="C56" s="146"/>
      <c r="D56" s="146"/>
      <c r="E56" s="146"/>
      <c r="F56" s="147"/>
      <c r="G56" s="151" t="str">
        <f>VLOOKUP(A56,$AI$4:$AK$35,2,FALSE)</f>
        <v>美</v>
      </c>
      <c r="H56" s="152"/>
      <c r="I56" s="153"/>
      <c r="J56" s="157">
        <v>27</v>
      </c>
      <c r="K56" s="70"/>
      <c r="L56" s="42"/>
      <c r="M56" s="115" t="s">
        <v>69</v>
      </c>
      <c r="N56" s="110"/>
      <c r="O56" s="112" t="s">
        <v>100</v>
      </c>
      <c r="P56" s="95"/>
      <c r="Q56" s="45"/>
      <c r="R56" s="110"/>
      <c r="S56" s="78"/>
      <c r="T56" s="35"/>
      <c r="U56" s="35"/>
      <c r="V56" s="43"/>
      <c r="W56" s="43"/>
      <c r="X56" s="43"/>
      <c r="Y56" s="43"/>
      <c r="Z56" s="43"/>
      <c r="AA56" s="43"/>
      <c r="AB56" s="43"/>
      <c r="AC56" s="43"/>
      <c r="AD56" s="43"/>
      <c r="AE56" s="11"/>
      <c r="AF56" s="11"/>
      <c r="AG56" s="12"/>
    </row>
    <row r="57" spans="1:34" ht="39" customHeight="1" thickBot="1" x14ac:dyDescent="0.35">
      <c r="A57" s="144"/>
      <c r="B57" s="148"/>
      <c r="C57" s="149"/>
      <c r="D57" s="149"/>
      <c r="E57" s="149"/>
      <c r="F57" s="150"/>
      <c r="G57" s="154"/>
      <c r="H57" s="155"/>
      <c r="I57" s="156"/>
      <c r="J57" s="157"/>
      <c r="K57" s="71">
        <v>44668</v>
      </c>
      <c r="L57" s="35">
        <v>14</v>
      </c>
      <c r="M57" s="85" t="s">
        <v>78</v>
      </c>
      <c r="N57" s="83"/>
      <c r="O57" s="109"/>
      <c r="P57" s="35"/>
      <c r="Q57" s="45"/>
      <c r="R57" s="110"/>
      <c r="S57" s="78"/>
      <c r="T57" s="35"/>
      <c r="U57" s="44"/>
      <c r="V57" s="44"/>
      <c r="W57" s="44"/>
      <c r="X57" s="44"/>
      <c r="Y57" s="44"/>
      <c r="Z57" s="44"/>
      <c r="AA57" s="44"/>
      <c r="AB57" s="44"/>
      <c r="AC57" s="43"/>
      <c r="AD57" s="43"/>
      <c r="AE57" s="11"/>
      <c r="AF57" s="11"/>
      <c r="AG57" s="12"/>
      <c r="AH57" s="26"/>
    </row>
    <row r="58" spans="1:34" ht="39" customHeight="1" thickTop="1" thickBot="1" x14ac:dyDescent="0.35">
      <c r="A58" s="143">
        <v>7</v>
      </c>
      <c r="B58" s="145" t="str">
        <f>VLOOKUP(A58,$AI$4:$AK$35,3,FALSE)</f>
        <v>小中台ＪＢＣ</v>
      </c>
      <c r="C58" s="146"/>
      <c r="D58" s="146"/>
      <c r="E58" s="146"/>
      <c r="F58" s="147"/>
      <c r="G58" s="151" t="str">
        <f>VLOOKUP(A58,$AI$4:$AK$35,2,FALSE)</f>
        <v>稲</v>
      </c>
      <c r="H58" s="152"/>
      <c r="I58" s="153"/>
      <c r="J58" s="157">
        <v>28</v>
      </c>
      <c r="K58" s="91" t="s">
        <v>62</v>
      </c>
      <c r="L58" s="78"/>
      <c r="M58" s="93" t="s">
        <v>84</v>
      </c>
      <c r="N58" s="79"/>
      <c r="O58" s="47"/>
      <c r="P58" s="35"/>
      <c r="Q58" s="45"/>
      <c r="R58" s="110"/>
      <c r="S58" s="78"/>
      <c r="T58" s="35"/>
      <c r="U58" s="44"/>
      <c r="V58" s="44"/>
      <c r="W58" s="44"/>
      <c r="X58" s="44"/>
      <c r="Y58" s="44"/>
      <c r="Z58" s="44"/>
      <c r="AA58" s="44"/>
      <c r="AB58" s="44"/>
      <c r="AC58" s="43"/>
      <c r="AD58" s="43"/>
      <c r="AE58" s="11"/>
      <c r="AF58" s="11"/>
      <c r="AG58" s="12"/>
      <c r="AH58" s="26"/>
    </row>
    <row r="59" spans="1:34" ht="39" customHeight="1" thickTop="1" thickBot="1" x14ac:dyDescent="0.35">
      <c r="A59" s="144"/>
      <c r="B59" s="148"/>
      <c r="C59" s="149"/>
      <c r="D59" s="149"/>
      <c r="E59" s="149"/>
      <c r="F59" s="150"/>
      <c r="G59" s="154"/>
      <c r="H59" s="155"/>
      <c r="I59" s="156"/>
      <c r="J59" s="157"/>
      <c r="K59" s="92"/>
      <c r="L59" s="79"/>
      <c r="M59" s="46"/>
      <c r="N59" s="35"/>
      <c r="O59" s="162" t="s">
        <v>5</v>
      </c>
      <c r="P59" s="163"/>
      <c r="Q59" s="75" t="s">
        <v>88</v>
      </c>
      <c r="R59" s="83"/>
      <c r="S59" s="78"/>
      <c r="T59" s="35"/>
      <c r="U59" s="44"/>
      <c r="V59" s="44"/>
      <c r="W59" s="44"/>
      <c r="X59" s="44"/>
      <c r="Y59" s="44"/>
      <c r="Z59" s="44"/>
      <c r="AA59" s="44"/>
      <c r="AB59" s="44"/>
      <c r="AC59" s="43"/>
      <c r="AD59" s="43"/>
      <c r="AE59" s="11"/>
      <c r="AF59" s="11"/>
      <c r="AG59" s="12"/>
      <c r="AH59" s="26"/>
    </row>
    <row r="60" spans="1:34" ht="39" customHeight="1" thickTop="1" x14ac:dyDescent="0.3">
      <c r="A60" s="143">
        <v>8</v>
      </c>
      <c r="B60" s="145" t="str">
        <f>VLOOKUP(A60,$AI$4:$AK$35,3,FALSE)</f>
        <v>園生わかば</v>
      </c>
      <c r="C60" s="146"/>
      <c r="D60" s="146"/>
      <c r="E60" s="146"/>
      <c r="F60" s="147"/>
      <c r="G60" s="151" t="str">
        <f>VLOOKUP(A60,$AI$4:$AK$35,2,FALSE)</f>
        <v>稲</v>
      </c>
      <c r="H60" s="152"/>
      <c r="I60" s="153"/>
      <c r="J60" s="157">
        <v>29</v>
      </c>
      <c r="K60" s="73"/>
      <c r="L60" s="42"/>
      <c r="M60" s="46"/>
      <c r="N60" s="35"/>
      <c r="O60" s="116" t="s">
        <v>108</v>
      </c>
      <c r="P60" s="124"/>
      <c r="Q60" s="123" t="s">
        <v>96</v>
      </c>
      <c r="R60" s="79"/>
      <c r="S60" s="35"/>
      <c r="T60" s="35"/>
      <c r="U60" s="38"/>
      <c r="V60" s="38"/>
      <c r="W60" s="38"/>
      <c r="X60" s="38"/>
      <c r="Y60" s="38"/>
      <c r="Z60" s="38"/>
      <c r="AA60" s="38"/>
      <c r="AB60" s="43"/>
      <c r="AC60" s="43"/>
      <c r="AD60" s="43"/>
      <c r="AE60" s="11"/>
      <c r="AF60" s="11"/>
      <c r="AG60" s="12"/>
      <c r="AH60" s="26"/>
    </row>
    <row r="61" spans="1:34" ht="39" customHeight="1" thickBot="1" x14ac:dyDescent="0.35">
      <c r="A61" s="144"/>
      <c r="B61" s="148"/>
      <c r="C61" s="149"/>
      <c r="D61" s="149"/>
      <c r="E61" s="149"/>
      <c r="F61" s="150"/>
      <c r="G61" s="154"/>
      <c r="H61" s="155"/>
      <c r="I61" s="156"/>
      <c r="J61" s="157"/>
      <c r="K61" s="71">
        <v>44668</v>
      </c>
      <c r="L61" s="35">
        <v>15</v>
      </c>
      <c r="M61" s="75" t="s">
        <v>78</v>
      </c>
      <c r="N61" s="81"/>
      <c r="O61" s="35"/>
      <c r="P61" s="110"/>
      <c r="Q61" s="78"/>
      <c r="R61" s="35"/>
      <c r="S61" s="35"/>
      <c r="T61" s="35"/>
      <c r="U61" s="38"/>
      <c r="V61" s="38"/>
      <c r="W61" s="38"/>
      <c r="X61" s="38"/>
      <c r="Y61" s="38"/>
      <c r="Z61" s="38"/>
      <c r="AA61" s="38"/>
      <c r="AB61" s="43"/>
      <c r="AC61" s="43"/>
      <c r="AD61" s="43"/>
      <c r="AE61" s="11"/>
      <c r="AF61" s="11"/>
      <c r="AG61" s="12"/>
    </row>
    <row r="62" spans="1:34" ht="39" customHeight="1" thickTop="1" thickBot="1" x14ac:dyDescent="0.35">
      <c r="A62" s="143">
        <v>5</v>
      </c>
      <c r="B62" s="145" t="str">
        <f>VLOOKUP(A62,$AI$4:$AK$35,3,FALSE)</f>
        <v>新宿マリナーズ</v>
      </c>
      <c r="C62" s="146"/>
      <c r="D62" s="146"/>
      <c r="E62" s="146"/>
      <c r="F62" s="147"/>
      <c r="G62" s="151" t="str">
        <f>VLOOKUP(A62,$AI$4:$AK$35,2,FALSE)</f>
        <v>中</v>
      </c>
      <c r="H62" s="152"/>
      <c r="I62" s="153"/>
      <c r="J62" s="157">
        <v>30</v>
      </c>
      <c r="K62" s="91" t="s">
        <v>63</v>
      </c>
      <c r="L62" s="78"/>
      <c r="M62" s="101" t="s">
        <v>84</v>
      </c>
      <c r="N62" s="35"/>
      <c r="O62" s="45"/>
      <c r="P62" s="110"/>
      <c r="Q62" s="78"/>
      <c r="R62" s="35"/>
      <c r="S62" s="35"/>
      <c r="T62" s="35"/>
      <c r="U62" s="38"/>
      <c r="V62" s="38"/>
      <c r="W62" s="38"/>
      <c r="X62" s="38"/>
      <c r="Y62" s="38"/>
      <c r="Z62" s="38"/>
      <c r="AA62" s="38"/>
      <c r="AB62" s="43"/>
      <c r="AC62" s="43"/>
      <c r="AD62" s="43"/>
      <c r="AE62" s="11"/>
      <c r="AF62" s="11"/>
      <c r="AG62" s="12"/>
    </row>
    <row r="63" spans="1:34" ht="39" customHeight="1" thickTop="1" thickBot="1" x14ac:dyDescent="0.35">
      <c r="A63" s="144"/>
      <c r="B63" s="148"/>
      <c r="C63" s="149"/>
      <c r="D63" s="149"/>
      <c r="E63" s="149"/>
      <c r="F63" s="150"/>
      <c r="G63" s="154"/>
      <c r="H63" s="155"/>
      <c r="I63" s="156"/>
      <c r="J63" s="157"/>
      <c r="K63" s="103"/>
      <c r="L63" s="79"/>
      <c r="M63" s="116" t="s">
        <v>91</v>
      </c>
      <c r="N63" s="35">
        <v>24</v>
      </c>
      <c r="O63" s="111" t="s">
        <v>102</v>
      </c>
      <c r="P63" s="83"/>
      <c r="Q63" s="78"/>
      <c r="R63" s="35"/>
      <c r="S63" s="35"/>
      <c r="T63" s="35"/>
      <c r="U63" s="38"/>
      <c r="V63" s="38"/>
      <c r="W63" s="38"/>
      <c r="X63" s="38"/>
      <c r="Y63" s="38"/>
      <c r="Z63" s="38"/>
      <c r="AA63" s="38"/>
      <c r="AB63" s="43"/>
      <c r="AC63" s="43"/>
      <c r="AD63" s="43"/>
      <c r="AE63" s="11"/>
      <c r="AF63" s="11"/>
      <c r="AG63" s="12"/>
    </row>
    <row r="64" spans="1:34" ht="39" customHeight="1" thickTop="1" thickBot="1" x14ac:dyDescent="0.35">
      <c r="A64" s="143">
        <v>32</v>
      </c>
      <c r="B64" s="145" t="str">
        <f>VLOOKUP(A64,$AI$4:$AK$35,3,FALSE)</f>
        <v>磯辺シーグルス</v>
      </c>
      <c r="C64" s="146"/>
      <c r="D64" s="146"/>
      <c r="E64" s="146"/>
      <c r="F64" s="147"/>
      <c r="G64" s="151" t="str">
        <f>VLOOKUP(A64,$AI$4:$AK$35,2,FALSE)</f>
        <v>美</v>
      </c>
      <c r="H64" s="152"/>
      <c r="I64" s="153"/>
      <c r="J64" s="157">
        <v>31</v>
      </c>
      <c r="K64" s="87"/>
      <c r="L64" s="78"/>
      <c r="M64" s="116" t="s">
        <v>92</v>
      </c>
      <c r="N64" s="110"/>
      <c r="O64" s="112" t="s">
        <v>103</v>
      </c>
      <c r="P64" s="79"/>
      <c r="Q64" s="35"/>
      <c r="R64" s="35"/>
      <c r="S64" s="35"/>
      <c r="T64" s="35"/>
      <c r="U64" s="38"/>
      <c r="V64" s="38"/>
      <c r="W64" s="38"/>
      <c r="X64" s="38"/>
      <c r="Y64" s="38"/>
      <c r="Z64" s="38"/>
      <c r="AA64" s="38"/>
      <c r="AB64" s="43"/>
      <c r="AC64" s="43"/>
      <c r="AD64" s="43"/>
      <c r="AE64" s="11"/>
      <c r="AF64" s="11"/>
      <c r="AG64" s="12"/>
    </row>
    <row r="65" spans="1:33" ht="39" customHeight="1" thickTop="1" thickBot="1" x14ac:dyDescent="0.35">
      <c r="A65" s="144"/>
      <c r="B65" s="148"/>
      <c r="C65" s="149"/>
      <c r="D65" s="149"/>
      <c r="E65" s="149"/>
      <c r="F65" s="150"/>
      <c r="G65" s="154"/>
      <c r="H65" s="155"/>
      <c r="I65" s="156"/>
      <c r="J65" s="157"/>
      <c r="K65" s="88">
        <v>44668</v>
      </c>
      <c r="L65" s="96">
        <v>16</v>
      </c>
      <c r="M65" s="84" t="s">
        <v>75</v>
      </c>
      <c r="N65" s="83"/>
      <c r="O65" s="78"/>
      <c r="P65" s="35"/>
      <c r="Q65" s="35"/>
      <c r="R65" s="35"/>
      <c r="S65" s="35"/>
      <c r="T65" s="44"/>
      <c r="U65" s="38"/>
      <c r="V65" s="38"/>
      <c r="W65" s="38"/>
      <c r="X65" s="38"/>
      <c r="Y65" s="38"/>
      <c r="Z65" s="38"/>
      <c r="AA65" s="38"/>
      <c r="AB65" s="43"/>
      <c r="AC65" s="43"/>
      <c r="AD65" s="43"/>
      <c r="AE65" s="11"/>
      <c r="AF65" s="11"/>
      <c r="AG65" s="12"/>
    </row>
    <row r="66" spans="1:33" ht="39" customHeight="1" thickTop="1" x14ac:dyDescent="0.3">
      <c r="A66" s="143">
        <v>24</v>
      </c>
      <c r="B66" s="145" t="str">
        <f>VLOOKUP(A66,$AI$4:$AK$35,3,FALSE)</f>
        <v>泉谷メッツ</v>
      </c>
      <c r="C66" s="146"/>
      <c r="D66" s="146"/>
      <c r="E66" s="146"/>
      <c r="F66" s="147"/>
      <c r="G66" s="151" t="str">
        <f>VLOOKUP(A66,$AI$4:$AK$35,2,FALSE)</f>
        <v>緑</v>
      </c>
      <c r="H66" s="152"/>
      <c r="I66" s="153"/>
      <c r="J66" s="157">
        <v>32</v>
      </c>
      <c r="K66" s="72" t="s">
        <v>64</v>
      </c>
      <c r="L66" s="42"/>
      <c r="M66" s="104" t="s">
        <v>84</v>
      </c>
      <c r="N66" s="79"/>
      <c r="O66" s="35"/>
      <c r="P66" s="35"/>
      <c r="Q66" s="35"/>
      <c r="R66" s="35"/>
      <c r="S66" s="35"/>
      <c r="T66" s="44"/>
      <c r="U66" s="38"/>
      <c r="V66" s="38"/>
      <c r="W66" s="38"/>
      <c r="X66" s="38"/>
      <c r="Y66" s="38"/>
      <c r="Z66" s="38"/>
      <c r="AA66" s="38"/>
      <c r="AB66" s="43"/>
      <c r="AC66" s="43"/>
      <c r="AD66" s="43"/>
      <c r="AE66" s="11"/>
      <c r="AF66" s="11"/>
      <c r="AG66" s="12"/>
    </row>
    <row r="67" spans="1:33" ht="39" customHeight="1" x14ac:dyDescent="0.3">
      <c r="A67" s="144"/>
      <c r="B67" s="148"/>
      <c r="C67" s="149"/>
      <c r="D67" s="149"/>
      <c r="E67" s="149"/>
      <c r="F67" s="150"/>
      <c r="G67" s="154"/>
      <c r="H67" s="155"/>
      <c r="I67" s="156"/>
      <c r="J67" s="174"/>
      <c r="K67" s="69"/>
      <c r="L67" s="35"/>
      <c r="M67" s="35"/>
      <c r="N67" s="35"/>
      <c r="O67" s="35"/>
      <c r="P67" s="44"/>
      <c r="Q67" s="44"/>
      <c r="R67" s="44"/>
      <c r="S67" s="44"/>
      <c r="T67" s="44"/>
      <c r="U67" s="38"/>
      <c r="V67" s="38"/>
      <c r="W67" s="38"/>
      <c r="X67" s="38"/>
      <c r="Y67" s="38"/>
      <c r="Z67" s="38"/>
      <c r="AA67" s="38"/>
      <c r="AB67" s="43"/>
      <c r="AC67" s="43"/>
      <c r="AD67" s="43"/>
      <c r="AE67" s="11"/>
      <c r="AF67" s="11"/>
      <c r="AG67" s="12"/>
    </row>
    <row r="68" spans="1:33" ht="39" customHeight="1" x14ac:dyDescent="0.3">
      <c r="B68" s="63"/>
      <c r="C68" s="63"/>
      <c r="D68" s="63"/>
      <c r="E68" s="63"/>
      <c r="F68" s="63"/>
      <c r="G68" s="3"/>
      <c r="H68" s="3"/>
      <c r="I68" s="3"/>
      <c r="J68" s="16"/>
      <c r="K68" s="69"/>
      <c r="L68" s="35"/>
      <c r="M68" s="35"/>
      <c r="N68" s="35"/>
      <c r="O68" s="35"/>
      <c r="P68" s="35"/>
      <c r="Q68" s="35"/>
      <c r="R68" s="35"/>
      <c r="S68" s="35"/>
      <c r="T68" s="44"/>
      <c r="U68" s="35"/>
      <c r="V68" s="35"/>
      <c r="W68" s="35"/>
      <c r="X68" s="35"/>
      <c r="Y68" s="35"/>
      <c r="Z68" s="35"/>
      <c r="AA68" s="43"/>
      <c r="AB68" s="43"/>
      <c r="AC68" s="43"/>
      <c r="AD68" s="43"/>
      <c r="AE68" s="11"/>
      <c r="AF68" s="11"/>
      <c r="AG68" s="12"/>
    </row>
    <row r="69" spans="1:33" ht="39" customHeight="1" x14ac:dyDescent="0.3">
      <c r="B69" s="132" t="s">
        <v>112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T69" s="15"/>
      <c r="U69" s="15"/>
      <c r="V69" s="15"/>
      <c r="W69" s="15"/>
      <c r="X69" s="15"/>
      <c r="Y69" s="15"/>
      <c r="Z69" s="15"/>
      <c r="AA69" s="15"/>
    </row>
    <row r="70" spans="1:33" x14ac:dyDescent="0.3">
      <c r="B70" s="66"/>
    </row>
    <row r="71" spans="1:33" ht="9.9" customHeight="1" x14ac:dyDescent="0.3"/>
    <row r="72" spans="1:33" ht="9.9" customHeight="1" x14ac:dyDescent="0.3"/>
    <row r="73" spans="1:33" ht="9.9" customHeight="1" x14ac:dyDescent="0.3"/>
    <row r="74" spans="1:33" ht="9.9" customHeight="1" x14ac:dyDescent="0.3"/>
    <row r="75" spans="1:33" ht="9.9" customHeight="1" x14ac:dyDescent="0.3"/>
    <row r="76" spans="1:33" ht="9.9" customHeight="1" x14ac:dyDescent="0.3"/>
    <row r="77" spans="1:33" ht="9.9" customHeight="1" x14ac:dyDescent="0.3"/>
    <row r="78" spans="1:33" ht="9.9" customHeight="1" x14ac:dyDescent="0.3"/>
    <row r="79" spans="1:33" ht="9.9" customHeight="1" x14ac:dyDescent="0.3"/>
    <row r="80" spans="1:33" ht="9.9" customHeight="1" x14ac:dyDescent="0.3"/>
    <row r="81" spans="16:27" ht="9.9" customHeight="1" x14ac:dyDescent="0.3"/>
    <row r="82" spans="16:27" ht="9.9" customHeight="1" x14ac:dyDescent="0.3"/>
    <row r="83" spans="16:27" ht="9.9" customHeight="1" x14ac:dyDescent="0.3"/>
    <row r="84" spans="16:27" ht="9.9" customHeight="1" x14ac:dyDescent="0.3"/>
    <row r="85" spans="16:27" ht="9.9" customHeight="1" x14ac:dyDescent="0.3"/>
    <row r="86" spans="16:27" ht="9.9" customHeight="1" x14ac:dyDescent="0.3"/>
    <row r="87" spans="16:27" ht="9.9" customHeight="1" x14ac:dyDescent="0.3"/>
    <row r="88" spans="16:27" ht="9.9" customHeight="1" x14ac:dyDescent="0.3"/>
    <row r="89" spans="16:27" ht="9.9" customHeight="1" x14ac:dyDescent="0.3"/>
    <row r="90" spans="16:27" ht="9.9" customHeight="1" x14ac:dyDescent="0.3"/>
    <row r="91" spans="16:27" ht="9.9" customHeight="1" x14ac:dyDescent="0.3"/>
    <row r="92" spans="16:27" ht="9.9" customHeight="1" x14ac:dyDescent="0.3"/>
    <row r="93" spans="16:27" ht="9.9" customHeight="1" x14ac:dyDescent="0.3"/>
    <row r="94" spans="16:27" ht="9.9" customHeight="1" x14ac:dyDescent="0.3"/>
    <row r="95" spans="16:27" ht="9.9" customHeight="1" x14ac:dyDescent="0.3">
      <c r="P95" s="15"/>
      <c r="Q95" s="15"/>
      <c r="R95" s="15"/>
      <c r="S95" s="15"/>
      <c r="T95" s="15"/>
      <c r="U95" s="15"/>
      <c r="V95" s="15"/>
      <c r="W95" s="15"/>
    </row>
    <row r="96" spans="16:27" ht="9.9" customHeight="1" x14ac:dyDescent="0.3"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6:27" ht="9.9" customHeight="1" x14ac:dyDescent="0.3"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6:27" ht="9.9" customHeight="1" x14ac:dyDescent="0.3"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6:27" ht="9.9" customHeight="1" x14ac:dyDescent="0.3"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6:27" ht="9.9" customHeight="1" x14ac:dyDescent="0.3"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6:27" ht="9.9" customHeight="1" x14ac:dyDescent="0.3"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6:27" ht="9.9" customHeight="1" x14ac:dyDescent="0.3"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6:27" ht="9.9" customHeight="1" x14ac:dyDescent="0.3">
      <c r="P103" s="15"/>
      <c r="Q103" s="15"/>
      <c r="R103" s="15"/>
      <c r="S103" s="15"/>
      <c r="T103" s="15"/>
      <c r="U103" s="15"/>
      <c r="V103" s="15"/>
      <c r="W103" s="15"/>
    </row>
    <row r="104" spans="16:27" ht="9.9" customHeight="1" x14ac:dyDescent="0.3"/>
    <row r="105" spans="16:27" ht="9.9" customHeight="1" x14ac:dyDescent="0.3"/>
    <row r="106" spans="16:27" ht="9.9" customHeight="1" x14ac:dyDescent="0.3"/>
    <row r="107" spans="16:27" ht="9.9" customHeight="1" x14ac:dyDescent="0.3"/>
    <row r="108" spans="16:27" ht="9.9" customHeight="1" x14ac:dyDescent="0.3"/>
    <row r="109" spans="16:27" ht="9.9" customHeight="1" x14ac:dyDescent="0.3"/>
    <row r="110" spans="16:27" ht="9.9" customHeight="1" x14ac:dyDescent="0.3"/>
    <row r="111" spans="16:27" ht="9.9" customHeight="1" x14ac:dyDescent="0.3"/>
    <row r="112" spans="16:27" ht="9.9" customHeight="1" x14ac:dyDescent="0.3"/>
    <row r="113" ht="9.9" customHeight="1" x14ac:dyDescent="0.3"/>
    <row r="114" ht="9.9" customHeight="1" x14ac:dyDescent="0.3"/>
    <row r="115" ht="9.9" customHeight="1" x14ac:dyDescent="0.3"/>
    <row r="116" ht="9.9" customHeight="1" x14ac:dyDescent="0.3"/>
    <row r="117" ht="9.9" customHeight="1" x14ac:dyDescent="0.3"/>
    <row r="118" ht="9.9" customHeight="1" x14ac:dyDescent="0.3"/>
    <row r="119" ht="9.9" customHeight="1" x14ac:dyDescent="0.3"/>
    <row r="120" ht="9.9" customHeight="1" x14ac:dyDescent="0.3"/>
    <row r="121" ht="9.9" customHeight="1" x14ac:dyDescent="0.3"/>
    <row r="122" ht="9.9" customHeight="1" x14ac:dyDescent="0.3"/>
    <row r="123" ht="9.9" customHeight="1" x14ac:dyDescent="0.3"/>
    <row r="124" ht="9.9" customHeight="1" x14ac:dyDescent="0.3"/>
    <row r="125" ht="9.9" customHeight="1" x14ac:dyDescent="0.3"/>
    <row r="126" ht="9.9" customHeight="1" x14ac:dyDescent="0.3"/>
  </sheetData>
  <mergeCells count="156">
    <mergeCell ref="AA40:AF40"/>
    <mergeCell ref="AA41:AF41"/>
    <mergeCell ref="W35:Y35"/>
    <mergeCell ref="W36:Y36"/>
    <mergeCell ref="AA34:AF34"/>
    <mergeCell ref="AA35:AF35"/>
    <mergeCell ref="AA36:AF36"/>
    <mergeCell ref="AA37:AF37"/>
    <mergeCell ref="AA38:AF38"/>
    <mergeCell ref="AA39:AF39"/>
    <mergeCell ref="O4:P4"/>
    <mergeCell ref="A66:A67"/>
    <mergeCell ref="B66:F67"/>
    <mergeCell ref="G66:I67"/>
    <mergeCell ref="J66:J67"/>
    <mergeCell ref="A62:A63"/>
    <mergeCell ref="B62:F63"/>
    <mergeCell ref="G62:I63"/>
    <mergeCell ref="J62:J63"/>
    <mergeCell ref="A64:A65"/>
    <mergeCell ref="B64:F65"/>
    <mergeCell ref="G64:I65"/>
    <mergeCell ref="J64:J65"/>
    <mergeCell ref="A58:A59"/>
    <mergeCell ref="B58:F59"/>
    <mergeCell ref="G58:I59"/>
    <mergeCell ref="J58:J59"/>
    <mergeCell ref="A60:A61"/>
    <mergeCell ref="B60:F61"/>
    <mergeCell ref="G60:I61"/>
    <mergeCell ref="J60:J61"/>
    <mergeCell ref="A54:A55"/>
    <mergeCell ref="B54:F55"/>
    <mergeCell ref="G54:I55"/>
    <mergeCell ref="J54:J55"/>
    <mergeCell ref="A56:A57"/>
    <mergeCell ref="B56:F57"/>
    <mergeCell ref="G56:I57"/>
    <mergeCell ref="J56:J57"/>
    <mergeCell ref="A50:A51"/>
    <mergeCell ref="B50:F51"/>
    <mergeCell ref="G50:I51"/>
    <mergeCell ref="J50:J51"/>
    <mergeCell ref="A52:A53"/>
    <mergeCell ref="B52:F53"/>
    <mergeCell ref="G52:I53"/>
    <mergeCell ref="J52:J53"/>
    <mergeCell ref="A46:A47"/>
    <mergeCell ref="B46:F47"/>
    <mergeCell ref="G46:I47"/>
    <mergeCell ref="J46:J47"/>
    <mergeCell ref="A48:A49"/>
    <mergeCell ref="B48:F49"/>
    <mergeCell ref="G48:I49"/>
    <mergeCell ref="J48:J49"/>
    <mergeCell ref="A42:A43"/>
    <mergeCell ref="B42:F43"/>
    <mergeCell ref="G42:I43"/>
    <mergeCell ref="J42:J43"/>
    <mergeCell ref="A44:A45"/>
    <mergeCell ref="B44:F45"/>
    <mergeCell ref="G44:I45"/>
    <mergeCell ref="J44:J45"/>
    <mergeCell ref="A38:A39"/>
    <mergeCell ref="B38:F39"/>
    <mergeCell ref="G38:I39"/>
    <mergeCell ref="J38:J39"/>
    <mergeCell ref="A40:A41"/>
    <mergeCell ref="B40:F41"/>
    <mergeCell ref="G40:I41"/>
    <mergeCell ref="J40:J41"/>
    <mergeCell ref="A36:A37"/>
    <mergeCell ref="B36:F37"/>
    <mergeCell ref="G36:I37"/>
    <mergeCell ref="J36:J37"/>
    <mergeCell ref="Q36:S36"/>
    <mergeCell ref="A32:A33"/>
    <mergeCell ref="B32:F33"/>
    <mergeCell ref="G32:I33"/>
    <mergeCell ref="J32:J33"/>
    <mergeCell ref="A34:A35"/>
    <mergeCell ref="B34:F35"/>
    <mergeCell ref="G34:I35"/>
    <mergeCell ref="J34:J35"/>
    <mergeCell ref="A30:A31"/>
    <mergeCell ref="B30:F31"/>
    <mergeCell ref="G30:I31"/>
    <mergeCell ref="J30:J31"/>
    <mergeCell ref="A24:A25"/>
    <mergeCell ref="B24:F25"/>
    <mergeCell ref="G24:I25"/>
    <mergeCell ref="J24:J25"/>
    <mergeCell ref="A26:A27"/>
    <mergeCell ref="B26:F27"/>
    <mergeCell ref="G26:I27"/>
    <mergeCell ref="J26:J27"/>
    <mergeCell ref="B16:F17"/>
    <mergeCell ref="G16:I17"/>
    <mergeCell ref="J16:J17"/>
    <mergeCell ref="A18:A19"/>
    <mergeCell ref="B18:F19"/>
    <mergeCell ref="G18:I19"/>
    <mergeCell ref="J18:J19"/>
    <mergeCell ref="A28:A29"/>
    <mergeCell ref="B28:F29"/>
    <mergeCell ref="G28:I29"/>
    <mergeCell ref="J28:J29"/>
    <mergeCell ref="A16:A17"/>
    <mergeCell ref="O43:P43"/>
    <mergeCell ref="O59:P59"/>
    <mergeCell ref="Q19:R19"/>
    <mergeCell ref="Q51:R51"/>
    <mergeCell ref="K3:L3"/>
    <mergeCell ref="O3:P3"/>
    <mergeCell ref="Q4:R4"/>
    <mergeCell ref="M4:N4"/>
    <mergeCell ref="A14:A15"/>
    <mergeCell ref="B14:F15"/>
    <mergeCell ref="G14:I15"/>
    <mergeCell ref="J14:J15"/>
    <mergeCell ref="A12:A13"/>
    <mergeCell ref="B12:F13"/>
    <mergeCell ref="G12:I13"/>
    <mergeCell ref="J12:J13"/>
    <mergeCell ref="A10:A11"/>
    <mergeCell ref="B10:F11"/>
    <mergeCell ref="G10:I11"/>
    <mergeCell ref="J10:J11"/>
    <mergeCell ref="A4:A5"/>
    <mergeCell ref="B4:F5"/>
    <mergeCell ref="G4:I5"/>
    <mergeCell ref="J4:J5"/>
    <mergeCell ref="B69:P69"/>
    <mergeCell ref="M3:N3"/>
    <mergeCell ref="Q3:R3"/>
    <mergeCell ref="S3:T3"/>
    <mergeCell ref="P34:S34"/>
    <mergeCell ref="Q35:S35"/>
    <mergeCell ref="A6:A7"/>
    <mergeCell ref="B6:F7"/>
    <mergeCell ref="G6:I7"/>
    <mergeCell ref="J6:J7"/>
    <mergeCell ref="O11:P11"/>
    <mergeCell ref="O27:P27"/>
    <mergeCell ref="A8:A9"/>
    <mergeCell ref="B8:F9"/>
    <mergeCell ref="G8:I9"/>
    <mergeCell ref="J8:J9"/>
    <mergeCell ref="A20:A21"/>
    <mergeCell ref="B20:F21"/>
    <mergeCell ref="G20:I21"/>
    <mergeCell ref="J20:J21"/>
    <mergeCell ref="A22:A23"/>
    <mergeCell ref="B22:F23"/>
    <mergeCell ref="G22:I23"/>
    <mergeCell ref="J22:J23"/>
  </mergeCells>
  <phoneticPr fontId="4"/>
  <pageMargins left="0.51181102362204722" right="0.11811023622047245" top="0.47244094488188981" bottom="0.11811023622047245" header="0.39370078740157483" footer="0.11811023622047245"/>
  <pageSetup paperSize="9" scale="3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抽選表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otsuka</cp:lastModifiedBy>
  <cp:lastPrinted>2022-04-04T13:42:58Z</cp:lastPrinted>
  <dcterms:created xsi:type="dcterms:W3CDTF">2022-04-03T08:40:56Z</dcterms:created>
  <dcterms:modified xsi:type="dcterms:W3CDTF">2022-05-03T04:53:56Z</dcterms:modified>
</cp:coreProperties>
</file>