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P1\record\"/>
    </mc:Choice>
  </mc:AlternateContent>
  <xr:revisionPtr revIDLastSave="0" documentId="8_{FA9A9AA9-21DD-4E8E-A153-8386478EEEF7}" xr6:coauthVersionLast="47" xr6:coauthVersionMax="47" xr10:uidLastSave="{00000000-0000-0000-0000-000000000000}"/>
  <bookViews>
    <workbookView xWindow="-110" yWindow="-110" windowWidth="19420" windowHeight="10420" xr2:uid="{FC2901BC-E5C9-45F4-AF19-79A9DA7F00A1}"/>
  </bookViews>
  <sheets>
    <sheet name="春季中央 (トーナメント)" sheetId="1" r:id="rId1"/>
  </sheets>
  <externalReferences>
    <externalReference r:id="rId2"/>
  </externalReferences>
  <definedNames>
    <definedName name="新参加チーム">[1]辞書!$B$11:$J$225</definedName>
    <definedName name="単女">[1]辞書!$B$11:$J$225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AI5" i="1" l="1"/>
  <c r="AI6" i="1" s="1"/>
  <c r="AI7" i="1" s="1"/>
  <c r="AI8" i="1" s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AI31" i="1" s="1"/>
  <c r="AI32" i="1" s="1"/>
  <c r="AI33" i="1" s="1"/>
  <c r="AI34" i="1" s="1"/>
  <c r="AI35" i="1" s="1"/>
  <c r="G36" i="1"/>
  <c r="B36" i="1"/>
  <c r="B18" i="1" l="1"/>
  <c r="G18" i="1"/>
  <c r="G62" i="1"/>
  <c r="B62" i="1" l="1"/>
  <c r="G28" i="1" l="1"/>
  <c r="B22" i="1"/>
  <c r="G22" i="1"/>
  <c r="B28" i="1" l="1"/>
  <c r="G26" i="1" l="1"/>
  <c r="B66" i="1"/>
  <c r="G66" i="1"/>
  <c r="B26" i="1" l="1"/>
  <c r="G32" i="1"/>
  <c r="G16" i="1" l="1"/>
  <c r="B16" i="1"/>
  <c r="B32" i="1"/>
  <c r="B20" i="1" l="1"/>
  <c r="G4" i="1" l="1"/>
  <c r="B46" i="1"/>
  <c r="G14" i="1"/>
  <c r="B44" i="1"/>
  <c r="B8" i="1"/>
  <c r="B10" i="1"/>
  <c r="G24" i="1"/>
  <c r="B6" i="1"/>
  <c r="B60" i="1"/>
  <c r="G38" i="1"/>
  <c r="G48" i="1"/>
  <c r="G30" i="1"/>
  <c r="B34" i="1"/>
  <c r="G58" i="1"/>
  <c r="B64" i="1"/>
  <c r="B38" i="1"/>
  <c r="B40" i="1"/>
  <c r="G54" i="1"/>
  <c r="G34" i="1"/>
  <c r="G56" i="1"/>
  <c r="G46" i="1"/>
  <c r="B12" i="1"/>
  <c r="G50" i="1"/>
  <c r="G12" i="1"/>
  <c r="B30" i="1"/>
  <c r="B56" i="1"/>
  <c r="B50" i="1"/>
  <c r="G40" i="1"/>
  <c r="B58" i="1"/>
  <c r="G8" i="1"/>
  <c r="G6" i="1"/>
  <c r="G60" i="1"/>
  <c r="G64" i="1"/>
  <c r="B54" i="1"/>
  <c r="B52" i="1"/>
  <c r="B24" i="1"/>
  <c r="B42" i="1"/>
  <c r="B4" i="1"/>
  <c r="G42" i="1"/>
  <c r="G52" i="1"/>
  <c r="G20" i="1"/>
  <c r="G10" i="1"/>
  <c r="G44" i="1"/>
  <c r="B48" i="1"/>
</calcChain>
</file>

<file path=xl/sharedStrings.xml><?xml version="1.0" encoding="utf-8"?>
<sst xmlns="http://schemas.openxmlformats.org/spreadsheetml/2006/main" count="244" uniqueCount="179">
  <si>
    <t>チーム名</t>
    <rPh sb="3" eb="4">
      <t>メイ</t>
    </rPh>
    <phoneticPr fontId="17"/>
  </si>
  <si>
    <t>区名</t>
    <rPh sb="0" eb="1">
      <t>ク</t>
    </rPh>
    <rPh sb="1" eb="2">
      <t>メイ</t>
    </rPh>
    <phoneticPr fontId="17"/>
  </si>
  <si>
    <t>抽選</t>
    <rPh sb="0" eb="2">
      <t>チュウセン</t>
    </rPh>
    <phoneticPr fontId="17"/>
  </si>
  <si>
    <t>中</t>
  </si>
  <si>
    <t>ミヤコリトルベアーズ</t>
    <phoneticPr fontId="4"/>
  </si>
  <si>
    <t>大森フライヤーズ</t>
    <phoneticPr fontId="4"/>
  </si>
  <si>
    <t>新宿マリナーズ</t>
    <phoneticPr fontId="4"/>
  </si>
  <si>
    <t>今井ジュニアビーバーズ</t>
    <phoneticPr fontId="4"/>
  </si>
  <si>
    <t>稲</t>
  </si>
  <si>
    <t>ヤングジャイアンツ</t>
    <phoneticPr fontId="4"/>
  </si>
  <si>
    <t>稲丘ベアーズ</t>
    <phoneticPr fontId="4"/>
  </si>
  <si>
    <t>小中台ＪＢＣ</t>
    <phoneticPr fontId="4"/>
  </si>
  <si>
    <t>いなげパイレーツ</t>
    <phoneticPr fontId="4"/>
  </si>
  <si>
    <t>穴川タイガース</t>
    <phoneticPr fontId="4"/>
  </si>
  <si>
    <t>武石ブルーサンダー</t>
    <phoneticPr fontId="4"/>
  </si>
  <si>
    <t>花</t>
    <phoneticPr fontId="4"/>
  </si>
  <si>
    <t>花</t>
  </si>
  <si>
    <t>花園ライオンズ</t>
    <phoneticPr fontId="4"/>
  </si>
  <si>
    <t>幕張ヒーローズ</t>
    <phoneticPr fontId="4"/>
  </si>
  <si>
    <t>花見川ヒューガーズ</t>
    <phoneticPr fontId="4"/>
  </si>
  <si>
    <t>若</t>
  </si>
  <si>
    <t>誉田ベアーズ</t>
    <rPh sb="0" eb="2">
      <t>ホンダ</t>
    </rPh>
    <phoneticPr fontId="4"/>
  </si>
  <si>
    <t>緑</t>
  </si>
  <si>
    <t>あすみが丘コスモスキッド</t>
    <rPh sb="4" eb="5">
      <t>オカ</t>
    </rPh>
    <phoneticPr fontId="4"/>
  </si>
  <si>
    <t>土気グリーンウエーブ</t>
    <rPh sb="0" eb="2">
      <t>トケ</t>
    </rPh>
    <phoneticPr fontId="4"/>
  </si>
  <si>
    <t>泉谷メッツ</t>
    <rPh sb="0" eb="2">
      <t>イズミヤ</t>
    </rPh>
    <phoneticPr fontId="4"/>
  </si>
  <si>
    <t>緑</t>
    <phoneticPr fontId="4"/>
  </si>
  <si>
    <t>あすみが丘ゴールデンスターズ</t>
    <rPh sb="4" eb="5">
      <t>オカ</t>
    </rPh>
    <phoneticPr fontId="4"/>
  </si>
  <si>
    <t>美</t>
  </si>
  <si>
    <t>磯辺シャークス</t>
    <phoneticPr fontId="4"/>
  </si>
  <si>
    <t>磯辺シーグルス</t>
    <phoneticPr fontId="4"/>
  </si>
  <si>
    <t>優勝</t>
    <rPh sb="0" eb="2">
      <t>ユウショウ</t>
    </rPh>
    <phoneticPr fontId="4"/>
  </si>
  <si>
    <t>打瀬ベイバスターズ</t>
    <phoneticPr fontId="4"/>
  </si>
  <si>
    <t>準優勝</t>
    <rPh sb="0" eb="3">
      <t>ジュンユウショウ</t>
    </rPh>
    <phoneticPr fontId="4"/>
  </si>
  <si>
    <t>３位</t>
    <rPh sb="1" eb="2">
      <t>イ</t>
    </rPh>
    <phoneticPr fontId="4"/>
  </si>
  <si>
    <t>4/21(日)</t>
    <rPh sb="4" eb="7">
      <t>ニチ</t>
    </rPh>
    <phoneticPr fontId="4"/>
  </si>
  <si>
    <t>4/29(祝)</t>
    <rPh sb="5" eb="6">
      <t>シュク</t>
    </rPh>
    <phoneticPr fontId="4"/>
  </si>
  <si>
    <t>5/3(祝)</t>
    <rPh sb="4" eb="5">
      <t>シュク</t>
    </rPh>
    <phoneticPr fontId="4"/>
  </si>
  <si>
    <t>５/6(祝)</t>
    <rPh sb="4" eb="5">
      <t>シュク</t>
    </rPh>
    <phoneticPr fontId="4"/>
  </si>
  <si>
    <t>緑町レッドイーグルス</t>
    <phoneticPr fontId="4"/>
  </si>
  <si>
    <t>宮野木ビーバーズ</t>
    <phoneticPr fontId="4"/>
  </si>
  <si>
    <t>花見川ツインズ</t>
    <phoneticPr fontId="4"/>
  </si>
  <si>
    <t>桜木ライオンズ</t>
    <phoneticPr fontId="4"/>
  </si>
  <si>
    <t>小倉台ライガース</t>
    <phoneticPr fontId="4"/>
  </si>
  <si>
    <t>都賀の台レッドウイングス、高根ニュースターズ、みつわ台ホープス合同</t>
    <phoneticPr fontId="4"/>
  </si>
  <si>
    <t>千城台レッドシャーク</t>
    <phoneticPr fontId="4"/>
  </si>
  <si>
    <t>みつわ台スラッガーズ</t>
    <phoneticPr fontId="4"/>
  </si>
  <si>
    <t>真砂シーホークス</t>
    <phoneticPr fontId="4"/>
  </si>
  <si>
    <t>幸町リトルインディアンズ</t>
    <phoneticPr fontId="4"/>
  </si>
  <si>
    <t>第４８回春季中央大会</t>
    <rPh sb="4" eb="6">
      <t>シュンキ</t>
    </rPh>
    <rPh sb="6" eb="8">
      <t>チュウオウ</t>
    </rPh>
    <phoneticPr fontId="4"/>
  </si>
  <si>
    <t>令和６年</t>
    <rPh sb="0" eb="2">
      <t>レイワ</t>
    </rPh>
    <rPh sb="3" eb="4">
      <t>ネン</t>
    </rPh>
    <phoneticPr fontId="4"/>
  </si>
  <si>
    <t>生浜ヤンキース</t>
    <phoneticPr fontId="4"/>
  </si>
  <si>
    <t>4/27(土)28(日)</t>
    <rPh sb="4" eb="7">
      <t>ド</t>
    </rPh>
    <rPh sb="9" eb="12">
      <t>ニチ</t>
    </rPh>
    <phoneticPr fontId="4"/>
  </si>
  <si>
    <t>4/21(日)</t>
    <rPh sb="3" eb="6">
      <t>ニチ</t>
    </rPh>
    <phoneticPr fontId="4"/>
  </si>
  <si>
    <t>青葉①</t>
    <rPh sb="0" eb="2">
      <t>アオバ</t>
    </rPh>
    <phoneticPr fontId="4"/>
  </si>
  <si>
    <t>海保①</t>
    <rPh sb="0" eb="2">
      <t>カイホ</t>
    </rPh>
    <phoneticPr fontId="4"/>
  </si>
  <si>
    <t>海保②</t>
    <rPh sb="0" eb="2">
      <t>カイホ</t>
    </rPh>
    <phoneticPr fontId="4"/>
  </si>
  <si>
    <t>青葉②</t>
    <rPh sb="0" eb="2">
      <t>アオバ</t>
    </rPh>
    <phoneticPr fontId="4"/>
  </si>
  <si>
    <t>青葉③</t>
    <rPh sb="0" eb="2">
      <t>アオバ</t>
    </rPh>
    <phoneticPr fontId="4"/>
  </si>
  <si>
    <t>平川運動Ｂ①</t>
    <rPh sb="0" eb="2">
      <t>ヒラカワ</t>
    </rPh>
    <rPh sb="2" eb="5">
      <t>ウンドウb</t>
    </rPh>
    <phoneticPr fontId="4"/>
  </si>
  <si>
    <t>平川運動Ｂ②</t>
    <rPh sb="0" eb="2">
      <t>ヒラカワ</t>
    </rPh>
    <rPh sb="2" eb="5">
      <t>ウンドウb</t>
    </rPh>
    <phoneticPr fontId="4"/>
  </si>
  <si>
    <t>古市場①</t>
    <rPh sb="0" eb="3">
      <t>フルイチバ</t>
    </rPh>
    <phoneticPr fontId="4"/>
  </si>
  <si>
    <t>古市場②</t>
    <rPh sb="0" eb="3">
      <t>フルイチバ</t>
    </rPh>
    <phoneticPr fontId="4"/>
  </si>
  <si>
    <t>平川①</t>
    <rPh sb="0" eb="2">
      <t>ヒラカワ</t>
    </rPh>
    <phoneticPr fontId="4"/>
  </si>
  <si>
    <t>平川②</t>
    <rPh sb="0" eb="2">
      <t>ヒラカワ</t>
    </rPh>
    <phoneticPr fontId="4"/>
  </si>
  <si>
    <t>花島①</t>
    <rPh sb="0" eb="2">
      <t>ハナシマ</t>
    </rPh>
    <phoneticPr fontId="4"/>
  </si>
  <si>
    <t>花島②</t>
    <rPh sb="0" eb="2">
      <t>ハナシマ</t>
    </rPh>
    <phoneticPr fontId="4"/>
  </si>
  <si>
    <t>花島③</t>
    <rPh sb="0" eb="2">
      <t>ハナシマ</t>
    </rPh>
    <phoneticPr fontId="4"/>
  </si>
  <si>
    <t>幕西①</t>
    <rPh sb="0" eb="2">
      <t>マクニシ</t>
    </rPh>
    <phoneticPr fontId="4"/>
  </si>
  <si>
    <t>幕西②</t>
    <rPh sb="0" eb="2">
      <t>マクニシ</t>
    </rPh>
    <phoneticPr fontId="4"/>
  </si>
  <si>
    <t>行事</t>
    <rPh sb="0" eb="2">
      <t>ギョウジ</t>
    </rPh>
    <phoneticPr fontId="17"/>
  </si>
  <si>
    <t>1</t>
    <phoneticPr fontId="4"/>
  </si>
  <si>
    <t>2</t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</si>
  <si>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</si>
  <si>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</si>
  <si>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</si>
  <si>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</si>
  <si>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</si>
  <si>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</si>
  <si>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9</t>
    <phoneticPr fontId="4"/>
  </si>
  <si>
    <t>10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</si>
  <si>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</si>
  <si>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</si>
  <si>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</si>
  <si>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</si>
  <si>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15</t>
    <phoneticPr fontId="4"/>
  </si>
  <si>
    <t>16</t>
    <phoneticPr fontId="4"/>
  </si>
  <si>
    <t>17</t>
    <phoneticPr fontId="4"/>
  </si>
  <si>
    <t>18</t>
    <phoneticPr fontId="4"/>
  </si>
  <si>
    <t>19</t>
    <phoneticPr fontId="4"/>
  </si>
  <si>
    <t>20</t>
    <phoneticPr fontId="4"/>
  </si>
  <si>
    <t>21</t>
    <phoneticPr fontId="4"/>
  </si>
  <si>
    <t>22</t>
    <phoneticPr fontId="4"/>
  </si>
  <si>
    <t>23</t>
    <phoneticPr fontId="4"/>
  </si>
  <si>
    <t>24</t>
    <phoneticPr fontId="4"/>
  </si>
  <si>
    <t>25</t>
    <phoneticPr fontId="4"/>
  </si>
  <si>
    <t>26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</si>
  <si>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</si>
  <si>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</si>
  <si>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</si>
  <si>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</si>
  <si>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31</t>
    <phoneticPr fontId="4"/>
  </si>
  <si>
    <t>19</t>
    <phoneticPr fontId="4"/>
  </si>
  <si>
    <t>3</t>
    <phoneticPr fontId="4"/>
  </si>
  <si>
    <t>3-②</t>
    <phoneticPr fontId="4"/>
  </si>
  <si>
    <t>3-1</t>
    <phoneticPr fontId="4"/>
  </si>
  <si>
    <t>３</t>
    <phoneticPr fontId="4"/>
  </si>
  <si>
    <t>1</t>
    <phoneticPr fontId="4"/>
  </si>
  <si>
    <t>８</t>
    <phoneticPr fontId="4"/>
  </si>
  <si>
    <t>６</t>
    <phoneticPr fontId="4"/>
  </si>
  <si>
    <t>０</t>
    <phoneticPr fontId="4"/>
  </si>
  <si>
    <t>１</t>
    <phoneticPr fontId="4"/>
  </si>
  <si>
    <t>５</t>
    <phoneticPr fontId="4"/>
  </si>
  <si>
    <t>４</t>
    <phoneticPr fontId="4"/>
  </si>
  <si>
    <t>２</t>
    <phoneticPr fontId="4"/>
  </si>
  <si>
    <t>１６</t>
    <phoneticPr fontId="4"/>
  </si>
  <si>
    <t>１４</t>
    <phoneticPr fontId="4"/>
  </si>
  <si>
    <t>１７</t>
    <phoneticPr fontId="4"/>
  </si>
  <si>
    <t>１０</t>
    <phoneticPr fontId="4"/>
  </si>
  <si>
    <t>４／２８(日)</t>
    <phoneticPr fontId="4"/>
  </si>
  <si>
    <t>４／２７(土)</t>
    <rPh sb="5" eb="6">
      <t>ド</t>
    </rPh>
    <phoneticPr fontId="4"/>
  </si>
  <si>
    <t>４／２９（祝・月）</t>
    <rPh sb="5" eb="6">
      <t>シュク</t>
    </rPh>
    <rPh sb="7" eb="8">
      <t>ゲツ</t>
    </rPh>
    <phoneticPr fontId="4"/>
  </si>
  <si>
    <t>９</t>
    <phoneticPr fontId="4"/>
  </si>
  <si>
    <t>海浜Ａ①９：３０</t>
    <rPh sb="0" eb="2">
      <t>カイヒン</t>
    </rPh>
    <phoneticPr fontId="4"/>
  </si>
  <si>
    <t>海浜Ａ②１１：３０</t>
    <rPh sb="0" eb="2">
      <t>カイヒン</t>
    </rPh>
    <phoneticPr fontId="4"/>
  </si>
  <si>
    <t>海浜Ｂ①９：３０</t>
    <rPh sb="0" eb="2">
      <t>カイヒン</t>
    </rPh>
    <phoneticPr fontId="4"/>
  </si>
  <si>
    <t>試合時間：４／２７(土)　海浜Ａ①９：３０　②１１：３０　　海浜Ｂ①９：３０　②１２：３０　③１３：３０　　</t>
    <rPh sb="0" eb="4">
      <t>シアイジカン</t>
    </rPh>
    <rPh sb="9" eb="12">
      <t>ド</t>
    </rPh>
    <rPh sb="13" eb="15">
      <t>カイヒン</t>
    </rPh>
    <rPh sb="30" eb="32">
      <t>カイヒン</t>
    </rPh>
    <phoneticPr fontId="4"/>
  </si>
  <si>
    <t>宮野木③14:00</t>
    <rPh sb="0" eb="3">
      <t>ミヤノギ</t>
    </rPh>
    <phoneticPr fontId="4"/>
  </si>
  <si>
    <t>宮野木②１２：００</t>
    <rPh sb="0" eb="3">
      <t>ミヤノギ</t>
    </rPh>
    <phoneticPr fontId="4"/>
  </si>
  <si>
    <t>宮野木①10：0０</t>
    <rPh sb="0" eb="3">
      <t>ミヤノギ</t>
    </rPh>
    <phoneticPr fontId="4"/>
  </si>
  <si>
    <t>試合時間：４／２８(日)　宮野木①１０：００　②１２：００　③１４：００　　</t>
    <rPh sb="0" eb="4">
      <t>シアイジカン</t>
    </rPh>
    <rPh sb="9" eb="12">
      <t>ニチ</t>
    </rPh>
    <rPh sb="13" eb="16">
      <t>ミヤノギ</t>
    </rPh>
    <phoneticPr fontId="4"/>
  </si>
  <si>
    <t>試合時間：４／２９(祝・月)　青葉ＳＣ・中田ＳＣ①１０：００　②１２：００　　</t>
    <rPh sb="0" eb="4">
      <t>シアイジカン</t>
    </rPh>
    <rPh sb="10" eb="11">
      <t>シュク</t>
    </rPh>
    <rPh sb="12" eb="13">
      <t>ゲツ</t>
    </rPh>
    <rPh sb="15" eb="17">
      <t>アオバ</t>
    </rPh>
    <rPh sb="20" eb="22">
      <t>ナカタ</t>
    </rPh>
    <phoneticPr fontId="4"/>
  </si>
  <si>
    <t>試合時間：５／３(祝・金)　古市場①１０：００　②１２：００　　</t>
    <rPh sb="0" eb="4">
      <t>シアイジカン</t>
    </rPh>
    <rPh sb="9" eb="10">
      <t>シュク</t>
    </rPh>
    <rPh sb="11" eb="12">
      <t>キン</t>
    </rPh>
    <rPh sb="14" eb="17">
      <t>フルイチバ</t>
    </rPh>
    <phoneticPr fontId="4"/>
  </si>
  <si>
    <t>試合時間：５／６(祝・月)　中田①９：３０　　閉会式１１：００）表彰チーム集合１０：００）</t>
    <rPh sb="0" eb="4">
      <t>シアイジカン</t>
    </rPh>
    <rPh sb="9" eb="10">
      <t>シュク</t>
    </rPh>
    <rPh sb="11" eb="12">
      <t>ゲツ</t>
    </rPh>
    <rPh sb="14" eb="16">
      <t>ナカタ</t>
    </rPh>
    <rPh sb="23" eb="26">
      <t>ヘイカイシキ</t>
    </rPh>
    <rPh sb="32" eb="34">
      <t>ヒョウショウ</t>
    </rPh>
    <rPh sb="37" eb="39">
      <t>シュウゴウ</t>
    </rPh>
    <phoneticPr fontId="4"/>
  </si>
  <si>
    <t>５／３（祝・金）</t>
    <rPh sb="4" eb="5">
      <t>シュク</t>
    </rPh>
    <rPh sb="6" eb="7">
      <t>キン</t>
    </rPh>
    <phoneticPr fontId="4"/>
  </si>
  <si>
    <t>古市場①１０：００</t>
    <rPh sb="0" eb="3">
      <t>フルイチバ</t>
    </rPh>
    <phoneticPr fontId="4"/>
  </si>
  <si>
    <t>中田ＳＣ①９：３０</t>
    <rPh sb="0" eb="2">
      <t>ナカタ</t>
    </rPh>
    <phoneticPr fontId="4"/>
  </si>
  <si>
    <t>５／６（祝・月）</t>
    <rPh sb="4" eb="5">
      <t>シュク</t>
    </rPh>
    <rPh sb="6" eb="7">
      <t>ゲツ</t>
    </rPh>
    <phoneticPr fontId="4"/>
  </si>
  <si>
    <t>決勝・閉会式予定</t>
    <rPh sb="0" eb="2">
      <t>ケッショウ</t>
    </rPh>
    <rPh sb="3" eb="6">
      <t>ヘイカイシキ</t>
    </rPh>
    <rPh sb="6" eb="8">
      <t>ヨテイ</t>
    </rPh>
    <phoneticPr fontId="4"/>
  </si>
  <si>
    <t>５月６日（祝・金）１１：００頃</t>
    <rPh sb="1" eb="2">
      <t>ガツ</t>
    </rPh>
    <rPh sb="3" eb="4">
      <t>ヒ</t>
    </rPh>
    <rPh sb="5" eb="6">
      <t>シュク</t>
    </rPh>
    <rPh sb="7" eb="8">
      <t>キン</t>
    </rPh>
    <rPh sb="14" eb="15">
      <t>ゴロ</t>
    </rPh>
    <phoneticPr fontId="4"/>
  </si>
  <si>
    <t>表彰チーム集合：１０時</t>
    <rPh sb="0" eb="2">
      <t>ヒョウショウ</t>
    </rPh>
    <rPh sb="5" eb="7">
      <t>シュウゴウ</t>
    </rPh>
    <rPh sb="10" eb="11">
      <t>ジ</t>
    </rPh>
    <phoneticPr fontId="4"/>
  </si>
  <si>
    <t>中田ＳＣ②１２：００</t>
    <rPh sb="0" eb="2">
      <t>ナカタ</t>
    </rPh>
    <phoneticPr fontId="4"/>
  </si>
  <si>
    <t>中田ＳＣ①１０：００</t>
    <rPh sb="0" eb="2">
      <t>ナカタ</t>
    </rPh>
    <phoneticPr fontId="4"/>
  </si>
  <si>
    <t>青葉の森②１２：００</t>
    <rPh sb="0" eb="2">
      <t>アオバ</t>
    </rPh>
    <rPh sb="3" eb="4">
      <t>モリ</t>
    </rPh>
    <phoneticPr fontId="4"/>
  </si>
  <si>
    <t>青葉の森②１０：００</t>
    <rPh sb="0" eb="2">
      <t>アオバ</t>
    </rPh>
    <rPh sb="3" eb="4">
      <t>モリ</t>
    </rPh>
    <phoneticPr fontId="4"/>
  </si>
  <si>
    <t>古市場②１２：００</t>
    <rPh sb="0" eb="3">
      <t>フルイチバ</t>
    </rPh>
    <phoneticPr fontId="4"/>
  </si>
  <si>
    <t>6</t>
    <phoneticPr fontId="4"/>
  </si>
  <si>
    <t>5</t>
    <phoneticPr fontId="4"/>
  </si>
  <si>
    <t>5-2</t>
    <phoneticPr fontId="4"/>
  </si>
  <si>
    <t>5-3</t>
    <phoneticPr fontId="4"/>
  </si>
  <si>
    <t>8</t>
    <phoneticPr fontId="4"/>
  </si>
  <si>
    <t>14</t>
    <phoneticPr fontId="4"/>
  </si>
  <si>
    <t>7</t>
    <phoneticPr fontId="4"/>
  </si>
  <si>
    <t>4-3</t>
    <phoneticPr fontId="4"/>
  </si>
  <si>
    <t>4-2</t>
    <phoneticPr fontId="4"/>
  </si>
  <si>
    <t>4</t>
    <phoneticPr fontId="4"/>
  </si>
  <si>
    <t>5</t>
    <phoneticPr fontId="4"/>
  </si>
  <si>
    <t>33</t>
    <phoneticPr fontId="4"/>
  </si>
  <si>
    <t>0</t>
    <phoneticPr fontId="4"/>
  </si>
  <si>
    <t>8</t>
    <phoneticPr fontId="4"/>
  </si>
  <si>
    <t>18</t>
    <phoneticPr fontId="4"/>
  </si>
  <si>
    <t>海浜B②１１：３０</t>
    <rPh sb="0" eb="2">
      <t>カイヒン</t>
    </rPh>
    <phoneticPr fontId="4"/>
  </si>
  <si>
    <t>海浜B③１３：３０</t>
    <rPh sb="0" eb="2">
      <t>カイヒン</t>
    </rPh>
    <phoneticPr fontId="4"/>
  </si>
  <si>
    <t>3</t>
    <phoneticPr fontId="4"/>
  </si>
  <si>
    <t>11</t>
    <phoneticPr fontId="4"/>
  </si>
  <si>
    <t>5</t>
    <phoneticPr fontId="4"/>
  </si>
  <si>
    <t>2</t>
    <phoneticPr fontId="4"/>
  </si>
  <si>
    <t>6</t>
    <phoneticPr fontId="4"/>
  </si>
  <si>
    <t>9</t>
    <phoneticPr fontId="4"/>
  </si>
  <si>
    <t>0</t>
    <phoneticPr fontId="4"/>
  </si>
  <si>
    <t>7</t>
    <phoneticPr fontId="4"/>
  </si>
  <si>
    <t>1</t>
    <phoneticPr fontId="4"/>
  </si>
  <si>
    <t>0</t>
    <phoneticPr fontId="4"/>
  </si>
  <si>
    <t>3</t>
    <phoneticPr fontId="4"/>
  </si>
  <si>
    <t>都賀の台レッドウイングス、高根ニュースターズ、みつわ台ホープス合同</t>
    <phoneticPr fontId="4"/>
  </si>
  <si>
    <t>打瀬ベイバスターズ</t>
    <phoneticPr fontId="4"/>
  </si>
  <si>
    <t>磯辺シャークス</t>
    <rPh sb="0" eb="2">
      <t>イソベ</t>
    </rPh>
    <phoneticPr fontId="4"/>
  </si>
  <si>
    <t>大森フライヤーズ</t>
    <rPh sb="0" eb="2">
      <t>オオモリ</t>
    </rPh>
    <phoneticPr fontId="4"/>
  </si>
  <si>
    <t>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</si>
</sst>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sz val="8"/>
      <color theme="0" tint="-0.499984740745262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8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theme="0" tint="-0.499984740745262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9"/>
      <color theme="0"/>
      <name val="ＭＳ Ｐ明朝"/>
      <family val="1"/>
      <charset val="128"/>
    </font>
    <font>
      <sz val="10"/>
      <color theme="0"/>
      <name val="HGPｺﾞｼｯｸM"/>
      <family val="3"/>
      <charset val="128"/>
    </font>
    <font>
      <sz val="9"/>
      <color theme="0"/>
      <name val="Meiryo UI"/>
      <family val="3"/>
      <charset val="128"/>
    </font>
    <font>
      <sz val="11"/>
      <color theme="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color theme="0" tint="-0.249977111117893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  <font>
      <sz val="16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1"/>
      <color theme="0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Meiryo UI"/>
      <family val="3"/>
      <charset val="128"/>
    </font>
    <font>
      <sz val="12"/>
      <color theme="0"/>
      <name val="ＭＳ Ｐ明朝"/>
      <family val="1"/>
      <charset val="128"/>
    </font>
    <font>
      <sz val="10"/>
      <color theme="1"/>
      <name val="HGPｺﾞｼｯｸM"/>
      <family val="3"/>
      <charset val="128"/>
    </font>
    <font>
      <b/>
      <sz val="9"/>
      <color rgb="FFFF0000"/>
      <name val="ＭＳ Ｐ明朝"/>
      <family val="1"/>
      <charset val="128"/>
    </font>
    <font>
      <b/>
      <sz val="11"/>
      <color rgb="FFFF0000"/>
      <name val="Meiryo UI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color theme="0" tint="-0.249977111117893"/>
      <name val="Meiryo UI"/>
      <family val="3"/>
      <charset val="128"/>
    </font>
    <font>
      <b/>
      <sz val="11"/>
      <color rgb="FF00B050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b/>
      <sz val="9"/>
      <color rgb="FF0070C0"/>
      <name val="ＭＳ Ｐ明朝"/>
      <family val="1"/>
      <charset val="128"/>
    </font>
    <font>
      <b/>
      <sz val="11"/>
      <color rgb="FF0070C0"/>
      <name val="ＭＳ Ｐゴシック"/>
      <family val="3"/>
      <charset val="128"/>
    </font>
    <font>
      <sz val="12"/>
      <color rgb="FF00B050"/>
      <name val="ＭＳ Ｐ明朝"/>
      <family val="1"/>
      <charset val="128"/>
    </font>
    <font>
      <b/>
      <sz val="9"/>
      <color rgb="FF00B050"/>
      <name val="ＭＳ Ｐ明朝"/>
      <family val="1"/>
      <charset val="128"/>
    </font>
    <font>
      <sz val="11"/>
      <color rgb="FF00B050"/>
      <name val="ＭＳ Ｐ明朝"/>
      <family val="1"/>
      <charset val="128"/>
    </font>
    <font>
      <sz val="11"/>
      <color rgb="FF00B050"/>
      <name val="Meiryo UI"/>
      <family val="3"/>
      <charset val="128"/>
    </font>
    <font>
      <sz val="8"/>
      <color rgb="FF00B050"/>
      <name val="Meiryo UI"/>
      <family val="3"/>
      <charset val="128"/>
    </font>
    <font>
      <sz val="12"/>
      <color rgb="FF00B050"/>
      <name val="Meiryo UI"/>
      <family val="3"/>
      <charset val="128"/>
    </font>
    <font>
      <sz val="9"/>
      <color rgb="FF00B050"/>
      <name val="Meiryo UI"/>
      <family val="3"/>
      <charset val="128"/>
    </font>
    <font>
      <b/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b/>
      <sz val="9"/>
      <color rgb="FFFF0000"/>
      <name val="Meiryo UI"/>
      <family val="3"/>
      <charset val="128"/>
    </font>
    <font>
      <b/>
      <sz val="12"/>
      <color rgb="FF00B050"/>
      <name val="Meiryo UI"/>
      <family val="3"/>
      <charset val="128"/>
    </font>
    <font>
      <b/>
      <sz val="12"/>
      <color rgb="FF00B050"/>
      <name val="ＭＳ Ｐゴシック"/>
      <family val="3"/>
      <charset val="128"/>
    </font>
    <font>
      <b/>
      <sz val="12"/>
      <color theme="0" tint="-0.34998626667073579"/>
      <name val="ＭＳ Ｐゴシック"/>
      <family val="3"/>
      <charset val="128"/>
    </font>
    <font>
      <b/>
      <sz val="11"/>
      <color theme="0" tint="-0.34998626667073579"/>
      <name val="Meiryo UI"/>
      <family val="3"/>
      <charset val="128"/>
    </font>
    <font>
      <b/>
      <sz val="11"/>
      <color theme="0" tint="-0.34998626667073579"/>
      <name val="ＭＳ Ｐゴシック"/>
      <family val="3"/>
      <charset val="128"/>
    </font>
    <font>
      <b/>
      <sz val="14"/>
      <color theme="0" tint="-0.249977111117893"/>
      <name val="Meiryo UI"/>
      <family val="3"/>
      <charset val="128"/>
    </font>
    <font>
      <b/>
      <sz val="14"/>
      <color theme="0" tint="-0.249977111117893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/>
      <top style="thick">
        <color rgb="FFFF0000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1" fillId="0" borderId="0">
      <alignment vertical="center"/>
    </xf>
    <xf numFmtId="0" fontId="2" fillId="0" borderId="0">
      <alignment vertical="center"/>
    </xf>
    <xf numFmtId="0" fontId="2" fillId="0" borderId="0"/>
  </cellStyleXfs>
  <cellXfs count="237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1" applyFont="1" applyAlignment="1">
      <alignment horizontal="right" vertical="center" shrinkToFit="1"/>
    </xf>
    <xf numFmtId="0" fontId="10" fillId="0" borderId="0" xfId="1" applyFont="1" applyAlignment="1">
      <alignment horizontal="right" vertical="center"/>
    </xf>
    <xf numFmtId="0" fontId="8" fillId="0" borderId="0" xfId="0" applyFont="1" applyAlignment="1">
      <alignment horizontal="right" vertical="center" shrinkToFit="1"/>
    </xf>
    <xf numFmtId="0" fontId="12" fillId="0" borderId="0" xfId="0" applyFont="1"/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right"/>
    </xf>
    <xf numFmtId="49" fontId="15" fillId="0" borderId="0" xfId="1" applyNumberFormat="1" applyFont="1" applyAlignment="1">
      <alignment horizontal="right" shrinkToFit="1"/>
    </xf>
    <xf numFmtId="49" fontId="14" fillId="0" borderId="0" xfId="0" applyNumberFormat="1" applyFont="1" applyAlignment="1">
      <alignment horizontal="right" shrinkToFit="1"/>
    </xf>
    <xf numFmtId="0" fontId="16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49" fontId="16" fillId="0" borderId="0" xfId="0" applyNumberFormat="1" applyFont="1" applyAlignment="1">
      <alignment horizontal="right" shrinkToFit="1"/>
    </xf>
    <xf numFmtId="49" fontId="16" fillId="0" borderId="0" xfId="0" applyNumberFormat="1" applyFont="1" applyAlignment="1">
      <alignment horizontal="right"/>
    </xf>
    <xf numFmtId="49" fontId="16" fillId="0" borderId="0" xfId="0" applyNumberFormat="1" applyFont="1"/>
    <xf numFmtId="49" fontId="19" fillId="0" borderId="0" xfId="1" applyNumberFormat="1" applyFont="1" applyAlignment="1">
      <alignment horizontal="right" shrinkToFit="1"/>
    </xf>
    <xf numFmtId="49" fontId="3" fillId="0" borderId="0" xfId="0" applyNumberFormat="1" applyFont="1" applyAlignment="1">
      <alignment horizontal="right"/>
    </xf>
    <xf numFmtId="49" fontId="16" fillId="2" borderId="11" xfId="0" applyNumberFormat="1" applyFont="1" applyFill="1" applyBorder="1" applyAlignment="1">
      <alignment horizontal="right" shrinkToFit="1"/>
    </xf>
    <xf numFmtId="49" fontId="16" fillId="2" borderId="0" xfId="0" applyNumberFormat="1" applyFont="1" applyFill="1" applyAlignment="1">
      <alignment horizontal="right" shrinkToFit="1"/>
    </xf>
    <xf numFmtId="49" fontId="19" fillId="2" borderId="5" xfId="1" applyNumberFormat="1" applyFont="1" applyFill="1" applyBorder="1" applyAlignment="1">
      <alignment horizontal="right" shrinkToFit="1"/>
    </xf>
    <xf numFmtId="49" fontId="19" fillId="2" borderId="1" xfId="1" applyNumberFormat="1" applyFont="1" applyFill="1" applyBorder="1" applyAlignment="1">
      <alignment horizontal="right" shrinkToFit="1"/>
    </xf>
    <xf numFmtId="49" fontId="3" fillId="2" borderId="0" xfId="0" applyNumberFormat="1" applyFont="1" applyFill="1" applyAlignment="1">
      <alignment horizontal="right"/>
    </xf>
    <xf numFmtId="49" fontId="19" fillId="2" borderId="0" xfId="1" applyNumberFormat="1" applyFont="1" applyFill="1" applyAlignment="1">
      <alignment horizontal="right" shrinkToFit="1"/>
    </xf>
    <xf numFmtId="49" fontId="19" fillId="2" borderId="4" xfId="1" applyNumberFormat="1" applyFont="1" applyFill="1" applyBorder="1" applyAlignment="1">
      <alignment horizontal="right" shrinkToFit="1"/>
    </xf>
    <xf numFmtId="49" fontId="16" fillId="2" borderId="0" xfId="0" applyNumberFormat="1" applyFont="1" applyFill="1" applyAlignment="1">
      <alignment horizontal="right"/>
    </xf>
    <xf numFmtId="49" fontId="16" fillId="2" borderId="10" xfId="0" applyNumberFormat="1" applyFont="1" applyFill="1" applyBorder="1" applyAlignment="1">
      <alignment horizontal="right"/>
    </xf>
    <xf numFmtId="49" fontId="19" fillId="2" borderId="9" xfId="1" applyNumberFormat="1" applyFont="1" applyFill="1" applyBorder="1" applyAlignment="1">
      <alignment horizontal="right" shrinkToFit="1"/>
    </xf>
    <xf numFmtId="0" fontId="20" fillId="0" borderId="0" xfId="7" applyFont="1"/>
    <xf numFmtId="0" fontId="23" fillId="0" borderId="0" xfId="7" applyFont="1"/>
    <xf numFmtId="0" fontId="12" fillId="0" borderId="0" xfId="0" applyFont="1" applyAlignment="1">
      <alignment shrinkToFit="1"/>
    </xf>
    <xf numFmtId="0" fontId="24" fillId="0" borderId="0" xfId="7" applyFont="1" applyAlignment="1">
      <alignment vertical="center"/>
    </xf>
    <xf numFmtId="0" fontId="3" fillId="0" borderId="0" xfId="0" applyFont="1"/>
    <xf numFmtId="0" fontId="25" fillId="0" borderId="0" xfId="0" applyFont="1"/>
    <xf numFmtId="0" fontId="26" fillId="0" borderId="0" xfId="0" applyFont="1" applyAlignment="1">
      <alignment horizontal="right"/>
    </xf>
    <xf numFmtId="0" fontId="27" fillId="0" borderId="0" xfId="0" applyFont="1" applyAlignment="1">
      <alignment vertical="top"/>
    </xf>
    <xf numFmtId="0" fontId="13" fillId="0" borderId="0" xfId="0" applyFont="1"/>
    <xf numFmtId="0" fontId="13" fillId="2" borderId="0" xfId="0" applyFont="1" applyFill="1"/>
    <xf numFmtId="0" fontId="15" fillId="0" borderId="0" xfId="0" applyFont="1" applyAlignment="1">
      <alignment horizontal="right"/>
    </xf>
    <xf numFmtId="49" fontId="10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49" fontId="19" fillId="2" borderId="0" xfId="0" applyNumberFormat="1" applyFont="1" applyFill="1"/>
    <xf numFmtId="49" fontId="19" fillId="0" borderId="0" xfId="0" applyNumberFormat="1" applyFont="1"/>
    <xf numFmtId="0" fontId="35" fillId="0" borderId="0" xfId="7" applyFont="1"/>
    <xf numFmtId="0" fontId="35" fillId="2" borderId="0" xfId="7" applyFont="1" applyFill="1"/>
    <xf numFmtId="0" fontId="36" fillId="0" borderId="0" xfId="7" applyFont="1"/>
    <xf numFmtId="5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 shrinkToFit="1"/>
    </xf>
    <xf numFmtId="49" fontId="3" fillId="0" borderId="0" xfId="0" applyNumberFormat="1" applyFont="1" applyAlignment="1">
      <alignment horizontal="right" shrinkToFit="1"/>
    </xf>
    <xf numFmtId="49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49" fontId="39" fillId="2" borderId="0" xfId="0" applyNumberFormat="1" applyFont="1" applyFill="1" applyAlignment="1">
      <alignment horizontal="center"/>
    </xf>
    <xf numFmtId="49" fontId="16" fillId="2" borderId="0" xfId="0" applyNumberFormat="1" applyFont="1" applyFill="1" applyAlignment="1">
      <alignment horizontal="centerContinuous"/>
    </xf>
    <xf numFmtId="49" fontId="16" fillId="2" borderId="0" xfId="0" applyNumberFormat="1" applyFont="1" applyFill="1" applyAlignment="1">
      <alignment horizontal="centerContinuous" vertical="top"/>
    </xf>
    <xf numFmtId="49" fontId="16" fillId="2" borderId="0" xfId="0" applyNumberFormat="1" applyFont="1" applyFill="1"/>
    <xf numFmtId="49" fontId="39" fillId="2" borderId="10" xfId="0" applyNumberFormat="1" applyFont="1" applyFill="1" applyBorder="1" applyAlignment="1">
      <alignment horizontal="center"/>
    </xf>
    <xf numFmtId="49" fontId="16" fillId="2" borderId="0" xfId="0" applyNumberFormat="1" applyFont="1" applyFill="1" applyAlignment="1">
      <alignment horizontal="centerContinuous" shrinkToFit="1"/>
    </xf>
    <xf numFmtId="49" fontId="16" fillId="2" borderId="0" xfId="0" applyNumberFormat="1" applyFont="1" applyFill="1" applyAlignment="1">
      <alignment horizontal="centerContinuous" vertical="top" shrinkToFit="1"/>
    </xf>
    <xf numFmtId="49" fontId="16" fillId="2" borderId="0" xfId="0" applyNumberFormat="1" applyFont="1" applyFill="1" applyAlignment="1">
      <alignment vertical="top"/>
    </xf>
    <xf numFmtId="0" fontId="12" fillId="2" borderId="0" xfId="0" applyFont="1" applyFill="1"/>
    <xf numFmtId="0" fontId="12" fillId="2" borderId="0" xfId="0" applyFont="1" applyFill="1" applyAlignment="1">
      <alignment shrinkToFit="1"/>
    </xf>
    <xf numFmtId="49" fontId="9" fillId="2" borderId="0" xfId="0" applyNumberFormat="1" applyFont="1" applyFill="1" applyAlignment="1">
      <alignment horizontal="right" shrinkToFit="1"/>
    </xf>
    <xf numFmtId="0" fontId="12" fillId="2" borderId="11" xfId="0" applyFont="1" applyFill="1" applyBorder="1" applyAlignment="1">
      <alignment shrinkToFit="1"/>
    </xf>
    <xf numFmtId="0" fontId="28" fillId="0" borderId="0" xfId="2" applyFont="1" applyAlignment="1">
      <alignment horizontal="center" vertical="center" shrinkToFit="1"/>
    </xf>
    <xf numFmtId="0" fontId="44" fillId="0" borderId="0" xfId="0" applyFont="1" applyAlignment="1">
      <alignment horizontal="justify" vertical="center"/>
    </xf>
    <xf numFmtId="0" fontId="29" fillId="0" borderId="0" xfId="0" applyFont="1" applyAlignment="1">
      <alignment vertical="center"/>
    </xf>
    <xf numFmtId="0" fontId="45" fillId="0" borderId="0" xfId="0" applyFont="1" applyAlignment="1">
      <alignment horizontal="justify" vertical="center"/>
    </xf>
    <xf numFmtId="0" fontId="44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6" fillId="0" borderId="0" xfId="0" applyFont="1" applyAlignment="1">
      <alignment horizontal="left" vertical="center" shrinkToFit="1"/>
    </xf>
    <xf numFmtId="0" fontId="47" fillId="2" borderId="0" xfId="0" applyFont="1" applyFill="1" applyAlignment="1">
      <alignment horizontal="center" vertical="center" shrinkToFit="1"/>
    </xf>
    <xf numFmtId="0" fontId="27" fillId="2" borderId="0" xfId="0" applyFont="1" applyFill="1" applyAlignment="1">
      <alignment horizontal="center" vertical="center" shrinkToFit="1"/>
    </xf>
    <xf numFmtId="0" fontId="47" fillId="2" borderId="0" xfId="0" applyFont="1" applyFill="1"/>
    <xf numFmtId="0" fontId="48" fillId="2" borderId="0" xfId="7" applyFont="1" applyFill="1"/>
    <xf numFmtId="0" fontId="49" fillId="0" borderId="0" xfId="0" applyFont="1"/>
    <xf numFmtId="0" fontId="30" fillId="2" borderId="0" xfId="0" applyFont="1" applyFill="1" applyAlignment="1">
      <alignment horizontal="right" vertical="center" shrinkToFit="1"/>
    </xf>
    <xf numFmtId="0" fontId="27" fillId="2" borderId="0" xfId="0" applyFont="1" applyFill="1" applyAlignment="1">
      <alignment vertical="top" shrinkToFit="1"/>
    </xf>
    <xf numFmtId="0" fontId="25" fillId="2" borderId="0" xfId="0" applyFont="1" applyFill="1"/>
    <xf numFmtId="0" fontId="30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vertical="center" shrinkToFit="1"/>
    </xf>
    <xf numFmtId="0" fontId="31" fillId="2" borderId="0" xfId="7" applyFont="1" applyFill="1"/>
    <xf numFmtId="49" fontId="38" fillId="2" borderId="0" xfId="1" applyNumberFormat="1" applyFont="1" applyFill="1" applyAlignment="1">
      <alignment horizontal="center" shrinkToFit="1"/>
    </xf>
    <xf numFmtId="49" fontId="53" fillId="2" borderId="0" xfId="1" applyNumberFormat="1" applyFont="1" applyFill="1" applyAlignment="1">
      <alignment horizontal="right"/>
    </xf>
    <xf numFmtId="49" fontId="53" fillId="2" borderId="0" xfId="1" applyNumberFormat="1" applyFont="1" applyFill="1" applyAlignment="1">
      <alignment horizontal="left"/>
    </xf>
    <xf numFmtId="49" fontId="53" fillId="2" borderId="7" xfId="1" applyNumberFormat="1" applyFont="1" applyFill="1" applyBorder="1" applyAlignment="1">
      <alignment horizontal="right"/>
    </xf>
    <xf numFmtId="0" fontId="53" fillId="2" borderId="10" xfId="4" quotePrefix="1" applyFont="1" applyFill="1" applyBorder="1" applyAlignment="1">
      <alignment horizontal="center" vertical="center" shrinkToFit="1"/>
    </xf>
    <xf numFmtId="0" fontId="53" fillId="2" borderId="7" xfId="4" applyFont="1" applyFill="1" applyBorder="1" applyAlignment="1">
      <alignment horizontal="center" vertical="center"/>
    </xf>
    <xf numFmtId="49" fontId="53" fillId="2" borderId="10" xfId="1" applyNumberFormat="1" applyFont="1" applyFill="1" applyBorder="1" applyAlignment="1">
      <alignment horizontal="right"/>
    </xf>
    <xf numFmtId="0" fontId="53" fillId="2" borderId="3" xfId="4" quotePrefix="1" applyFont="1" applyFill="1" applyBorder="1" applyAlignment="1">
      <alignment horizontal="center" vertical="center" shrinkToFit="1"/>
    </xf>
    <xf numFmtId="49" fontId="53" fillId="2" borderId="0" xfId="1" applyNumberFormat="1" applyFont="1" applyFill="1" applyAlignment="1">
      <alignment horizontal="center"/>
    </xf>
    <xf numFmtId="49" fontId="53" fillId="2" borderId="10" xfId="1" applyNumberFormat="1" applyFont="1" applyFill="1" applyBorder="1" applyAlignment="1">
      <alignment horizontal="center"/>
    </xf>
    <xf numFmtId="49" fontId="10" fillId="0" borderId="0" xfId="1" applyNumberFormat="1" applyFont="1" applyAlignment="1">
      <alignment horizontal="right"/>
    </xf>
    <xf numFmtId="49" fontId="43" fillId="2" borderId="0" xfId="1" applyNumberFormat="1" applyFont="1" applyFill="1" applyAlignment="1">
      <alignment horizontal="right"/>
    </xf>
    <xf numFmtId="49" fontId="39" fillId="2" borderId="10" xfId="1" applyNumberFormat="1" applyFont="1" applyFill="1" applyBorder="1" applyAlignment="1">
      <alignment horizontal="center"/>
    </xf>
    <xf numFmtId="49" fontId="10" fillId="2" borderId="0" xfId="1" applyNumberFormat="1" applyFont="1" applyFill="1" applyAlignment="1">
      <alignment horizontal="right"/>
    </xf>
    <xf numFmtId="49" fontId="43" fillId="0" borderId="0" xfId="1" applyNumberFormat="1" applyFont="1" applyAlignment="1">
      <alignment horizontal="right"/>
    </xf>
    <xf numFmtId="49" fontId="51" fillId="2" borderId="0" xfId="4" applyNumberFormat="1" applyFont="1" applyFill="1" applyAlignment="1">
      <alignment horizontal="center" vertical="center" shrinkToFit="1"/>
    </xf>
    <xf numFmtId="49" fontId="53" fillId="2" borderId="23" xfId="1" applyNumberFormat="1" applyFont="1" applyFill="1" applyBorder="1" applyAlignment="1">
      <alignment horizontal="right"/>
    </xf>
    <xf numFmtId="49" fontId="19" fillId="2" borderId="24" xfId="1" applyNumberFormat="1" applyFont="1" applyFill="1" applyBorder="1" applyAlignment="1">
      <alignment horizontal="right" shrinkToFit="1"/>
    </xf>
    <xf numFmtId="49" fontId="39" fillId="2" borderId="25" xfId="1" applyNumberFormat="1" applyFont="1" applyFill="1" applyBorder="1" applyAlignment="1">
      <alignment horizontal="center"/>
    </xf>
    <xf numFmtId="49" fontId="16" fillId="2" borderId="24" xfId="0" applyNumberFormat="1" applyFont="1" applyFill="1" applyBorder="1" applyAlignment="1">
      <alignment horizontal="right" shrinkToFit="1"/>
    </xf>
    <xf numFmtId="49" fontId="19" fillId="2" borderId="27" xfId="1" applyNumberFormat="1" applyFont="1" applyFill="1" applyBorder="1" applyAlignment="1">
      <alignment horizontal="right" shrinkToFit="1"/>
    </xf>
    <xf numFmtId="49" fontId="16" fillId="2" borderId="28" xfId="0" applyNumberFormat="1" applyFont="1" applyFill="1" applyBorder="1" applyAlignment="1">
      <alignment horizontal="right" shrinkToFit="1"/>
    </xf>
    <xf numFmtId="49" fontId="38" fillId="2" borderId="24" xfId="1" applyNumberFormat="1" applyFont="1" applyFill="1" applyBorder="1" applyAlignment="1">
      <alignment horizontal="center" shrinkToFit="1"/>
    </xf>
    <xf numFmtId="49" fontId="19" fillId="2" borderId="29" xfId="1" applyNumberFormat="1" applyFont="1" applyFill="1" applyBorder="1" applyAlignment="1">
      <alignment horizontal="right" shrinkToFit="1"/>
    </xf>
    <xf numFmtId="0" fontId="53" fillId="2" borderId="23" xfId="4" applyFont="1" applyFill="1" applyBorder="1" applyAlignment="1">
      <alignment horizontal="center" vertical="center"/>
    </xf>
    <xf numFmtId="49" fontId="39" fillId="2" borderId="30" xfId="1" applyNumberFormat="1" applyFont="1" applyFill="1" applyBorder="1" applyAlignment="1">
      <alignment horizontal="center"/>
    </xf>
    <xf numFmtId="49" fontId="39" fillId="2" borderId="23" xfId="1" applyNumberFormat="1" applyFont="1" applyFill="1" applyBorder="1" applyAlignment="1">
      <alignment horizontal="center"/>
    </xf>
    <xf numFmtId="49" fontId="19" fillId="2" borderId="31" xfId="1" applyNumberFormat="1" applyFont="1" applyFill="1" applyBorder="1" applyAlignment="1">
      <alignment horizontal="right" shrinkToFit="1"/>
    </xf>
    <xf numFmtId="49" fontId="39" fillId="2" borderId="0" xfId="1" applyNumberFormat="1" applyFont="1" applyFill="1" applyAlignment="1">
      <alignment horizontal="center"/>
    </xf>
    <xf numFmtId="49" fontId="51" fillId="2" borderId="27" xfId="4" applyNumberFormat="1" applyFont="1" applyFill="1" applyBorder="1" applyAlignment="1">
      <alignment horizontal="center" vertical="center" shrinkToFit="1"/>
    </xf>
    <xf numFmtId="49" fontId="39" fillId="2" borderId="32" xfId="1" applyNumberFormat="1" applyFont="1" applyFill="1" applyBorder="1" applyAlignment="1">
      <alignment horizontal="center"/>
    </xf>
    <xf numFmtId="49" fontId="16" fillId="2" borderId="26" xfId="0" applyNumberFormat="1" applyFont="1" applyFill="1" applyBorder="1" applyAlignment="1">
      <alignment horizontal="right" shrinkToFit="1"/>
    </xf>
    <xf numFmtId="0" fontId="58" fillId="2" borderId="0" xfId="7" applyFont="1" applyFill="1"/>
    <xf numFmtId="0" fontId="60" fillId="0" borderId="0" xfId="7" applyFont="1"/>
    <xf numFmtId="0" fontId="60" fillId="2" borderId="0" xfId="7" applyFont="1" applyFill="1"/>
    <xf numFmtId="0" fontId="61" fillId="0" borderId="0" xfId="0" applyFont="1"/>
    <xf numFmtId="49" fontId="62" fillId="0" borderId="0" xfId="0" applyNumberFormat="1" applyFont="1"/>
    <xf numFmtId="0" fontId="63" fillId="2" borderId="0" xfId="0" applyFont="1" applyFill="1"/>
    <xf numFmtId="0" fontId="64" fillId="2" borderId="0" xfId="0" applyFont="1" applyFill="1" applyAlignment="1">
      <alignment vertical="center" shrinkToFit="1"/>
    </xf>
    <xf numFmtId="0" fontId="43" fillId="2" borderId="0" xfId="0" applyFont="1" applyFill="1"/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right"/>
    </xf>
    <xf numFmtId="49" fontId="5" fillId="2" borderId="0" xfId="0" applyNumberFormat="1" applyFont="1" applyFill="1" applyAlignment="1">
      <alignment horizontal="right"/>
    </xf>
    <xf numFmtId="49" fontId="5" fillId="0" borderId="0" xfId="0" applyNumberFormat="1" applyFont="1" applyAlignment="1">
      <alignment horizontal="right"/>
    </xf>
    <xf numFmtId="49" fontId="16" fillId="2" borderId="33" xfId="0" applyNumberFormat="1" applyFont="1" applyFill="1" applyBorder="1" applyAlignment="1">
      <alignment horizontal="right" shrinkToFit="1"/>
    </xf>
    <xf numFmtId="49" fontId="39" fillId="2" borderId="25" xfId="0" applyNumberFormat="1" applyFont="1" applyFill="1" applyBorder="1" applyAlignment="1">
      <alignment horizontal="center"/>
    </xf>
    <xf numFmtId="49" fontId="16" fillId="2" borderId="31" xfId="0" applyNumberFormat="1" applyFont="1" applyFill="1" applyBorder="1" applyAlignment="1">
      <alignment horizontal="right" shrinkToFit="1"/>
    </xf>
    <xf numFmtId="49" fontId="39" fillId="2" borderId="23" xfId="0" applyNumberFormat="1" applyFont="1" applyFill="1" applyBorder="1" applyAlignment="1">
      <alignment horizontal="center"/>
    </xf>
    <xf numFmtId="49" fontId="39" fillId="2" borderId="32" xfId="0" applyNumberFormat="1" applyFont="1" applyFill="1" applyBorder="1" applyAlignment="1">
      <alignment horizontal="center"/>
    </xf>
    <xf numFmtId="49" fontId="16" fillId="2" borderId="29" xfId="0" applyNumberFormat="1" applyFont="1" applyFill="1" applyBorder="1" applyAlignment="1">
      <alignment horizontal="right" shrinkToFit="1"/>
    </xf>
    <xf numFmtId="49" fontId="16" fillId="2" borderId="27" xfId="0" applyNumberFormat="1" applyFont="1" applyFill="1" applyBorder="1" applyAlignment="1">
      <alignment horizontal="right" shrinkToFit="1"/>
    </xf>
    <xf numFmtId="49" fontId="9" fillId="2" borderId="33" xfId="0" applyNumberFormat="1" applyFont="1" applyFill="1" applyBorder="1" applyAlignment="1">
      <alignment horizontal="right" shrinkToFit="1"/>
    </xf>
    <xf numFmtId="49" fontId="39" fillId="2" borderId="34" xfId="0" applyNumberFormat="1" applyFont="1" applyFill="1" applyBorder="1" applyAlignment="1">
      <alignment horizontal="center"/>
    </xf>
    <xf numFmtId="49" fontId="39" fillId="2" borderId="32" xfId="0" applyNumberFormat="1" applyFont="1" applyFill="1" applyBorder="1" applyAlignment="1">
      <alignment horizontal="center" vertical="top"/>
    </xf>
    <xf numFmtId="49" fontId="39" fillId="2" borderId="34" xfId="0" applyNumberFormat="1" applyFont="1" applyFill="1" applyBorder="1" applyAlignment="1">
      <alignment horizontal="center" vertical="top"/>
    </xf>
    <xf numFmtId="49" fontId="71" fillId="2" borderId="0" xfId="1" applyNumberFormat="1" applyFont="1" applyFill="1" applyAlignment="1">
      <alignment horizontal="center" shrinkToFit="1"/>
    </xf>
    <xf numFmtId="0" fontId="72" fillId="2" borderId="0" xfId="0" applyFont="1" applyFill="1" applyAlignment="1">
      <alignment horizontal="center" shrinkToFit="1"/>
    </xf>
    <xf numFmtId="0" fontId="47" fillId="2" borderId="2" xfId="0" applyFont="1" applyFill="1" applyBorder="1" applyAlignment="1">
      <alignment horizontal="center" vertical="center"/>
    </xf>
    <xf numFmtId="0" fontId="47" fillId="2" borderId="8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6" fillId="0" borderId="0" xfId="7" applyFont="1" applyAlignment="1">
      <alignment horizontal="left" vertical="center" shrinkToFit="1"/>
    </xf>
    <xf numFmtId="0" fontId="55" fillId="0" borderId="3" xfId="0" applyFont="1" applyBorder="1" applyAlignment="1">
      <alignment horizontal="left" vertical="center" shrinkToFit="1"/>
    </xf>
    <xf numFmtId="0" fontId="55" fillId="0" borderId="4" xfId="0" applyFont="1" applyBorder="1" applyAlignment="1">
      <alignment horizontal="left" vertical="center" shrinkToFit="1"/>
    </xf>
    <xf numFmtId="0" fontId="55" fillId="0" borderId="5" xfId="0" applyFont="1" applyBorder="1" applyAlignment="1">
      <alignment horizontal="left" vertical="center" shrinkToFit="1"/>
    </xf>
    <xf numFmtId="0" fontId="55" fillId="0" borderId="7" xfId="0" applyFont="1" applyBorder="1" applyAlignment="1">
      <alignment horizontal="left" vertical="center" shrinkToFit="1"/>
    </xf>
    <xf numFmtId="0" fontId="55" fillId="0" borderId="1" xfId="0" applyFont="1" applyBorder="1" applyAlignment="1">
      <alignment horizontal="left" vertical="center" shrinkToFit="1"/>
    </xf>
    <xf numFmtId="0" fontId="55" fillId="0" borderId="9" xfId="0" applyFont="1" applyBorder="1" applyAlignment="1">
      <alignment horizontal="left" vertical="center" shrinkToFit="1"/>
    </xf>
    <xf numFmtId="0" fontId="51" fillId="0" borderId="3" xfId="0" applyFont="1" applyBorder="1" applyAlignment="1">
      <alignment horizontal="left" vertical="center" shrinkToFit="1"/>
    </xf>
    <xf numFmtId="0" fontId="51" fillId="0" borderId="4" xfId="0" applyFont="1" applyBorder="1" applyAlignment="1">
      <alignment horizontal="left" vertical="center" shrinkToFit="1"/>
    </xf>
    <xf numFmtId="0" fontId="51" fillId="0" borderId="5" xfId="0" applyFont="1" applyBorder="1" applyAlignment="1">
      <alignment horizontal="left" vertical="center" shrinkToFit="1"/>
    </xf>
    <xf numFmtId="0" fontId="51" fillId="0" borderId="7" xfId="0" applyFont="1" applyBorder="1" applyAlignment="1">
      <alignment horizontal="left" vertical="center" shrinkToFit="1"/>
    </xf>
    <xf numFmtId="0" fontId="51" fillId="0" borderId="1" xfId="0" applyFont="1" applyBorder="1" applyAlignment="1">
      <alignment horizontal="left" vertical="center" shrinkToFit="1"/>
    </xf>
    <xf numFmtId="0" fontId="51" fillId="0" borderId="9" xfId="0" applyFont="1" applyBorder="1" applyAlignment="1">
      <alignment horizontal="left" vertical="center" shrinkToFit="1"/>
    </xf>
    <xf numFmtId="0" fontId="11" fillId="2" borderId="6" xfId="0" applyFont="1" applyFill="1" applyBorder="1" applyAlignment="1">
      <alignment horizontal="center" vertical="center"/>
    </xf>
    <xf numFmtId="0" fontId="70" fillId="2" borderId="0" xfId="0" applyFont="1" applyFill="1" applyAlignment="1">
      <alignment shrinkToFit="1"/>
    </xf>
    <xf numFmtId="0" fontId="70" fillId="0" borderId="11" xfId="0" applyFont="1" applyBorder="1" applyAlignment="1">
      <alignment shrinkToFit="1"/>
    </xf>
    <xf numFmtId="0" fontId="70" fillId="0" borderId="33" xfId="0" applyFont="1" applyBorder="1" applyAlignment="1">
      <alignment shrinkToFit="1"/>
    </xf>
    <xf numFmtId="0" fontId="11" fillId="0" borderId="22" xfId="0" applyFont="1" applyBorder="1" applyAlignment="1">
      <alignment horizontal="center" vertical="center"/>
    </xf>
    <xf numFmtId="49" fontId="22" fillId="2" borderId="0" xfId="1" applyNumberFormat="1" applyFont="1" applyFill="1" applyAlignment="1">
      <alignment horizontal="center" shrinkToFit="1"/>
    </xf>
    <xf numFmtId="0" fontId="41" fillId="2" borderId="0" xfId="0" applyFont="1" applyFill="1" applyAlignment="1">
      <alignment horizontal="center" vertical="center"/>
    </xf>
    <xf numFmtId="0" fontId="43" fillId="3" borderId="0" xfId="0" applyFont="1" applyFill="1" applyAlignment="1">
      <alignment horizontal="center" shrinkToFit="1"/>
    </xf>
    <xf numFmtId="0" fontId="66" fillId="3" borderId="0" xfId="0" applyFont="1" applyFill="1" applyAlignment="1">
      <alignment horizontal="center" shrinkToFit="1"/>
    </xf>
    <xf numFmtId="0" fontId="13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67" fillId="0" borderId="3" xfId="0" applyFont="1" applyBorder="1" applyAlignment="1">
      <alignment horizontal="left" vertical="center" wrapText="1" shrinkToFit="1"/>
    </xf>
    <xf numFmtId="0" fontId="67" fillId="0" borderId="4" xfId="0" applyFont="1" applyBorder="1" applyAlignment="1">
      <alignment horizontal="left" vertical="center" wrapText="1" shrinkToFit="1"/>
    </xf>
    <xf numFmtId="0" fontId="67" fillId="0" borderId="5" xfId="0" applyFont="1" applyBorder="1" applyAlignment="1">
      <alignment horizontal="left" vertical="center" wrapText="1" shrinkToFit="1"/>
    </xf>
    <xf numFmtId="0" fontId="67" fillId="0" borderId="7" xfId="0" applyFont="1" applyBorder="1" applyAlignment="1">
      <alignment horizontal="left" vertical="center" wrapText="1" shrinkToFit="1"/>
    </xf>
    <xf numFmtId="0" fontId="67" fillId="0" borderId="1" xfId="0" applyFont="1" applyBorder="1" applyAlignment="1">
      <alignment horizontal="left" vertical="center" wrapText="1" shrinkToFit="1"/>
    </xf>
    <xf numFmtId="0" fontId="67" fillId="0" borderId="9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shrinkToFit="1"/>
    </xf>
    <xf numFmtId="0" fontId="37" fillId="0" borderId="0" xfId="0" applyFont="1" applyAlignment="1">
      <alignment horizontal="left" shrinkToFit="1"/>
    </xf>
    <xf numFmtId="0" fontId="12" fillId="0" borderId="1" xfId="0" applyFont="1" applyBorder="1" applyAlignment="1">
      <alignment horizontal="center"/>
    </xf>
    <xf numFmtId="49" fontId="18" fillId="0" borderId="0" xfId="1" quotePrefix="1" applyNumberFormat="1" applyFont="1" applyAlignment="1">
      <alignment horizontal="center" vertical="center"/>
    </xf>
    <xf numFmtId="0" fontId="0" fillId="0" borderId="0" xfId="0"/>
    <xf numFmtId="49" fontId="3" fillId="0" borderId="0" xfId="0" applyNumberFormat="1" applyFont="1" applyAlignment="1">
      <alignment horizontal="left"/>
    </xf>
    <xf numFmtId="0" fontId="37" fillId="0" borderId="0" xfId="0" applyFont="1" applyAlignment="1">
      <alignment horizontal="left"/>
    </xf>
    <xf numFmtId="0" fontId="50" fillId="0" borderId="0" xfId="7" applyFont="1" applyAlignment="1">
      <alignment vertical="center"/>
    </xf>
    <xf numFmtId="0" fontId="52" fillId="0" borderId="0" xfId="0" applyFont="1"/>
    <xf numFmtId="0" fontId="59" fillId="0" borderId="0" xfId="7" applyFont="1" applyAlignment="1">
      <alignment vertical="center"/>
    </xf>
    <xf numFmtId="0" fontId="54" fillId="0" borderId="0" xfId="0" applyFont="1"/>
    <xf numFmtId="0" fontId="65" fillId="0" borderId="0" xfId="7" applyFont="1" applyAlignment="1">
      <alignment vertical="center"/>
    </xf>
    <xf numFmtId="0" fontId="34" fillId="0" borderId="0" xfId="0" applyFont="1"/>
    <xf numFmtId="49" fontId="73" fillId="2" borderId="0" xfId="0" applyNumberFormat="1" applyFont="1" applyFill="1" applyAlignment="1">
      <alignment horizontal="right" shrinkToFit="1"/>
    </xf>
    <xf numFmtId="0" fontId="74" fillId="0" borderId="0" xfId="0" applyFont="1" applyAlignment="1">
      <alignment shrinkToFit="1"/>
    </xf>
    <xf numFmtId="49" fontId="68" fillId="2" borderId="0" xfId="0" applyNumberFormat="1" applyFont="1" applyFill="1" applyAlignment="1">
      <alignment horizontal="right" shrinkToFit="1"/>
    </xf>
    <xf numFmtId="0" fontId="69" fillId="0" borderId="0" xfId="0" applyFont="1"/>
    <xf numFmtId="49" fontId="33" fillId="3" borderId="0" xfId="6" applyNumberFormat="1" applyFont="1" applyFill="1" applyAlignment="1">
      <alignment horizontal="center" vertical="center" shrinkToFit="1"/>
    </xf>
    <xf numFmtId="0" fontId="34" fillId="3" borderId="0" xfId="0" applyFont="1" applyFill="1" applyAlignment="1">
      <alignment horizontal="center" vertical="center" shrinkToFit="1"/>
    </xf>
    <xf numFmtId="0" fontId="32" fillId="3" borderId="0" xfId="0" applyFont="1" applyFill="1"/>
    <xf numFmtId="0" fontId="12" fillId="4" borderId="16" xfId="0" applyFont="1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19" xfId="0" applyFill="1" applyBorder="1" applyAlignment="1">
      <alignment horizontal="center" vertical="center" shrinkToFit="1"/>
    </xf>
    <xf numFmtId="0" fontId="0" fillId="4" borderId="20" xfId="0" applyFill="1" applyBorder="1" applyAlignment="1">
      <alignment horizontal="center" vertical="center" shrinkToFit="1"/>
    </xf>
    <xf numFmtId="0" fontId="0" fillId="4" borderId="21" xfId="0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42" fillId="4" borderId="13" xfId="0" applyFont="1" applyFill="1" applyBorder="1" applyAlignment="1">
      <alignment horizontal="center" vertical="center" shrinkToFit="1"/>
    </xf>
    <xf numFmtId="0" fontId="42" fillId="4" borderId="14" xfId="0" applyFont="1" applyFill="1" applyBorder="1" applyAlignment="1">
      <alignment horizontal="center" vertical="center" shrinkToFit="1"/>
    </xf>
    <xf numFmtId="0" fontId="12" fillId="4" borderId="16" xfId="0" applyFont="1" applyFill="1" applyBorder="1" applyAlignment="1">
      <alignment horizontal="center" vertical="center" wrapText="1" shrinkToFit="1"/>
    </xf>
    <xf numFmtId="0" fontId="0" fillId="4" borderId="17" xfId="0" applyFill="1" applyBorder="1" applyAlignment="1">
      <alignment horizontal="center" vertical="center" wrapText="1" shrinkToFit="1"/>
    </xf>
    <xf numFmtId="0" fontId="0" fillId="4" borderId="18" xfId="0" applyFill="1" applyBorder="1" applyAlignment="1">
      <alignment horizontal="center" vertical="center" wrapText="1" shrinkToFit="1"/>
    </xf>
    <xf numFmtId="0" fontId="0" fillId="4" borderId="19" xfId="0" applyFill="1" applyBorder="1" applyAlignment="1">
      <alignment horizontal="center" vertical="center" wrapText="1" shrinkToFit="1"/>
    </xf>
    <xf numFmtId="0" fontId="0" fillId="4" borderId="20" xfId="0" applyFill="1" applyBorder="1" applyAlignment="1">
      <alignment horizontal="center" vertical="center" wrapText="1" shrinkToFit="1"/>
    </xf>
    <xf numFmtId="0" fontId="0" fillId="4" borderId="21" xfId="0" applyFill="1" applyBorder="1" applyAlignment="1">
      <alignment horizontal="center" vertical="center" wrapText="1" shrinkToFit="1"/>
    </xf>
    <xf numFmtId="0" fontId="56" fillId="0" borderId="0" xfId="7" applyFont="1" applyAlignment="1">
      <alignment vertical="center"/>
    </xf>
    <xf numFmtId="0" fontId="57" fillId="0" borderId="0" xfId="0" applyFont="1"/>
    <xf numFmtId="0" fontId="14" fillId="5" borderId="12" xfId="0" applyFont="1" applyFill="1" applyBorder="1" applyAlignment="1">
      <alignment horizontal="center" vertical="center" shrinkToFit="1"/>
    </xf>
    <xf numFmtId="0" fontId="42" fillId="5" borderId="13" xfId="0" applyFont="1" applyFill="1" applyBorder="1" applyAlignment="1">
      <alignment horizontal="center" vertical="center" shrinkToFit="1"/>
    </xf>
    <xf numFmtId="0" fontId="42" fillId="5" borderId="14" xfId="0" applyFont="1" applyFill="1" applyBorder="1" applyAlignment="1">
      <alignment horizontal="center" vertical="center" shrinkToFit="1"/>
    </xf>
    <xf numFmtId="0" fontId="12" fillId="5" borderId="15" xfId="0" applyFont="1" applyFill="1" applyBorder="1" applyAlignment="1">
      <alignment horizontal="center" shrinkToFit="1"/>
    </xf>
    <xf numFmtId="0" fontId="0" fillId="5" borderId="15" xfId="0" applyFill="1" applyBorder="1" applyAlignment="1">
      <alignment horizontal="center" shrinkToFit="1"/>
    </xf>
    <xf numFmtId="0" fontId="14" fillId="6" borderId="12" xfId="0" applyFont="1" applyFill="1" applyBorder="1" applyAlignment="1">
      <alignment horizontal="center" vertical="center" shrinkToFit="1"/>
    </xf>
    <xf numFmtId="0" fontId="42" fillId="6" borderId="13" xfId="0" applyFont="1" applyFill="1" applyBorder="1" applyAlignment="1">
      <alignment horizontal="center" vertical="center" shrinkToFit="1"/>
    </xf>
    <xf numFmtId="0" fontId="42" fillId="6" borderId="14" xfId="0" applyFont="1" applyFill="1" applyBorder="1" applyAlignment="1">
      <alignment horizontal="center" vertical="center" shrinkToFit="1"/>
    </xf>
    <xf numFmtId="0" fontId="12" fillId="6" borderId="15" xfId="0" applyFont="1" applyFill="1" applyBorder="1" applyAlignment="1">
      <alignment horizontal="center" shrinkToFit="1"/>
    </xf>
    <xf numFmtId="0" fontId="0" fillId="6" borderId="15" xfId="0" applyFill="1" applyBorder="1" applyAlignment="1">
      <alignment horizontal="center" shrinkToFit="1"/>
    </xf>
    <xf numFmtId="49" fontId="16" fillId="2" borderId="0" xfId="0" applyNumberFormat="1" applyFont="1" applyFill="1" applyBorder="1" applyAlignment="1">
      <alignment horizontal="right" shrinkToFit="1"/>
    </xf>
    <xf numFmtId="0" fontId="16" fillId="2" borderId="0" xfId="0" applyFont="1" applyFill="1" applyBorder="1" applyAlignment="1">
      <alignment shrinkToFit="1"/>
    </xf>
    <xf numFmtId="49" fontId="40" fillId="2" borderId="30" xfId="0" applyNumberFormat="1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40" fillId="2" borderId="0" xfId="0" applyFont="1" applyFill="1" applyBorder="1" applyAlignment="1">
      <alignment horizontal="center" vertical="center"/>
    </xf>
    <xf numFmtId="0" fontId="41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/>
    </xf>
    <xf numFmtId="49" fontId="16" fillId="2" borderId="29" xfId="0" applyNumberFormat="1" applyFont="1" applyFill="1" applyBorder="1" applyAlignment="1">
      <alignment vertical="top" shrinkToFit="1"/>
    </xf>
  </cellXfs>
  <cellStyles count="8">
    <cellStyle name="標準" xfId="0" builtinId="0"/>
    <cellStyle name="標準 2" xfId="1" xr:uid="{0B547298-CDB6-4BEB-A8C0-C03E2D576825}"/>
    <cellStyle name="標準 3" xfId="3" xr:uid="{A999477D-C592-4572-8467-F7F83AA1905D}"/>
    <cellStyle name="標準 3 2" xfId="6" xr:uid="{B4535953-E5BD-46C1-B588-1B43FB5CDF7F}"/>
    <cellStyle name="標準 4" xfId="5" xr:uid="{F9B48A22-164B-45C6-985C-FD9283762FF8}"/>
    <cellStyle name="標準_第31回秋季中央大会一部１" xfId="2" xr:uid="{F366A48A-9D82-455D-84DA-FAA54831E5A8}"/>
    <cellStyle name="標準_第34回秋季中央大会一部" xfId="7" xr:uid="{AB15ED57-2C60-4E2D-8277-8DF817EA87DA}"/>
    <cellStyle name="標準_第８回低学年大会" xfId="4" xr:uid="{70A94AF9-1BFE-413C-A9E4-4A11C86780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38293-E6A3-45FA-9826-71B62500E481}">
  <dimension ref="A1:AW101"/>
  <sheetViews>
    <sheetView showGridLines="0" tabSelected="1" view="pageBreakPreview" topLeftCell="A23" zoomScale="75" zoomScaleNormal="82" zoomScaleSheetLayoutView="75" workbookViewId="0">
      <selection activeCell="U53" sqref="U53"/>
    </sheetView>
  </sheetViews>
  <sheetFormatPr defaultColWidth="3.90625" defaultRowHeight="16" x14ac:dyDescent="0.35"/>
  <cols>
    <col min="1" max="1" width="0.7265625" style="74" customWidth="1"/>
    <col min="2" max="9" width="3.90625" style="1"/>
    <col min="10" max="10" width="3.90625" style="35"/>
    <col min="11" max="11" width="12.7265625" style="86" customWidth="1"/>
    <col min="12" max="12" width="3.90625" style="19"/>
    <col min="13" max="13" width="7.26953125" style="99" customWidth="1"/>
    <col min="14" max="14" width="7.26953125" style="16" customWidth="1"/>
    <col min="15" max="15" width="3.90625" style="128"/>
    <col min="16" max="16" width="3.90625" style="16"/>
    <col min="17" max="17" width="3.90625" style="17"/>
    <col min="18" max="18" width="3.90625" style="16"/>
    <col min="19" max="19" width="3.90625" style="17"/>
    <col min="20" max="20" width="3.90625" style="16"/>
    <col min="21" max="21" width="3.90625" style="17"/>
    <col min="22" max="23" width="3.90625" style="18"/>
    <col min="24" max="32" width="3.90625" style="45"/>
    <col min="33" max="33" width="3.90625" style="39"/>
    <col min="34" max="34" width="3.90625" style="83"/>
    <col min="35" max="36" width="3.90625" style="36"/>
    <col min="37" max="37" width="16.90625" style="36" customWidth="1"/>
    <col min="38" max="49" width="3.90625" style="39"/>
    <col min="50" max="16384" width="3.90625" style="9"/>
  </cols>
  <sheetData>
    <row r="1" spans="1:49" ht="16.5" customHeight="1" x14ac:dyDescent="0.35">
      <c r="B1" s="2" t="s">
        <v>50</v>
      </c>
      <c r="C1" s="3"/>
      <c r="D1" s="3"/>
      <c r="E1" s="3"/>
      <c r="F1" s="4" t="s">
        <v>49</v>
      </c>
      <c r="G1" s="3"/>
      <c r="H1" s="3"/>
      <c r="I1" s="3"/>
      <c r="J1" s="5"/>
      <c r="L1" s="6"/>
      <c r="M1" s="7"/>
      <c r="N1" s="8"/>
      <c r="O1" s="125"/>
      <c r="P1" s="8"/>
      <c r="Q1" s="49"/>
      <c r="R1" s="50"/>
      <c r="S1" s="182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</row>
    <row r="2" spans="1:49" s="11" customFormat="1" ht="16.5" customHeight="1" x14ac:dyDescent="0.35">
      <c r="A2" s="75"/>
      <c r="B2" s="10"/>
      <c r="C2" s="10"/>
      <c r="D2" s="10"/>
      <c r="E2" s="10"/>
      <c r="F2" s="10"/>
      <c r="G2" s="10"/>
      <c r="H2" s="10"/>
      <c r="I2" s="10"/>
      <c r="K2" s="87"/>
      <c r="L2" s="12"/>
      <c r="M2" s="95"/>
      <c r="N2" s="13"/>
      <c r="O2" s="126"/>
      <c r="P2" s="13"/>
      <c r="Q2" s="49"/>
      <c r="R2" s="51"/>
      <c r="S2" s="187"/>
      <c r="T2" s="188"/>
      <c r="U2" s="188"/>
      <c r="V2" s="188"/>
      <c r="W2" s="20"/>
      <c r="X2" s="52"/>
      <c r="Y2" s="52"/>
      <c r="Z2" s="52"/>
      <c r="AA2" s="52"/>
      <c r="AB2" s="52"/>
      <c r="AC2" s="52"/>
      <c r="AD2" s="52"/>
      <c r="AE2" s="52"/>
      <c r="AF2" s="52"/>
      <c r="AG2" s="53"/>
      <c r="AH2" s="79"/>
      <c r="AI2" s="54"/>
      <c r="AJ2" s="37"/>
      <c r="AK2" s="37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</row>
    <row r="3" spans="1:49" s="15" customFormat="1" ht="16.5" customHeight="1" x14ac:dyDescent="0.35">
      <c r="A3" s="124" t="s">
        <v>70</v>
      </c>
      <c r="B3" s="184" t="s">
        <v>0</v>
      </c>
      <c r="C3" s="184"/>
      <c r="D3" s="184"/>
      <c r="E3" s="184"/>
      <c r="F3" s="184"/>
      <c r="G3" s="184" t="s">
        <v>1</v>
      </c>
      <c r="H3" s="184"/>
      <c r="I3" s="184"/>
      <c r="J3" s="14" t="s">
        <v>2</v>
      </c>
      <c r="K3" s="185" t="s">
        <v>35</v>
      </c>
      <c r="L3" s="185"/>
      <c r="M3" s="185" t="s">
        <v>52</v>
      </c>
      <c r="N3" s="185"/>
      <c r="O3" s="185" t="s">
        <v>36</v>
      </c>
      <c r="P3" s="185"/>
      <c r="Q3" s="185" t="s">
        <v>37</v>
      </c>
      <c r="R3" s="185"/>
      <c r="S3" s="185" t="s">
        <v>38</v>
      </c>
      <c r="T3" s="185"/>
      <c r="U3" s="186"/>
      <c r="V3" s="186"/>
      <c r="W3"/>
      <c r="X3" s="42"/>
      <c r="Y3" s="42"/>
      <c r="Z3" s="42"/>
      <c r="AA3" s="42"/>
      <c r="AB3" s="42"/>
      <c r="AC3" s="42"/>
      <c r="AD3" s="42"/>
      <c r="AE3" s="42"/>
      <c r="AF3" s="42"/>
      <c r="AG3" s="43"/>
      <c r="AH3" s="80"/>
      <c r="AI3" s="38"/>
      <c r="AJ3" s="38"/>
      <c r="AK3" s="38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</row>
    <row r="4" spans="1:49" ht="16.5" customHeight="1" thickBot="1" x14ac:dyDescent="0.4">
      <c r="A4" s="142">
        <v>6</v>
      </c>
      <c r="B4" s="153" t="str">
        <f>VLOOKUP(A4,$AI$4:$AK$35,3,FALSE)</f>
        <v>ヤングジャイアンツ</v>
      </c>
      <c r="C4" s="154"/>
      <c r="D4" s="154"/>
      <c r="E4" s="154"/>
      <c r="F4" s="155"/>
      <c r="G4" s="150" t="str">
        <f>VLOOKUP(A4,$AI$4:$AK$35,2,FALSE)</f>
        <v>稲</v>
      </c>
      <c r="H4" s="150"/>
      <c r="I4" s="150"/>
      <c r="J4" s="151">
        <v>1</v>
      </c>
      <c r="K4" s="101"/>
      <c r="L4" s="102"/>
      <c r="M4" s="96"/>
      <c r="N4" s="22"/>
      <c r="O4" s="127"/>
      <c r="P4" s="22"/>
      <c r="Q4" s="28"/>
      <c r="R4" s="22"/>
      <c r="S4" s="28"/>
      <c r="T4" s="22"/>
      <c r="U4" s="28"/>
      <c r="V4" s="58"/>
      <c r="W4" s="58"/>
      <c r="X4" s="40"/>
      <c r="Y4" s="40"/>
      <c r="Z4" s="40"/>
      <c r="AA4" s="40"/>
      <c r="AB4" s="40"/>
      <c r="AC4" s="40"/>
      <c r="AD4" s="40"/>
      <c r="AE4" s="40"/>
      <c r="AF4" s="40"/>
      <c r="AH4" s="81"/>
      <c r="AI4" s="67">
        <v>1</v>
      </c>
      <c r="AJ4" s="67" t="s">
        <v>3</v>
      </c>
      <c r="AK4" s="68" t="s">
        <v>5</v>
      </c>
      <c r="AL4" s="78"/>
    </row>
    <row r="5" spans="1:49" ht="16.5" customHeight="1" thickTop="1" thickBot="1" x14ac:dyDescent="0.4">
      <c r="A5" s="143"/>
      <c r="B5" s="156"/>
      <c r="C5" s="157"/>
      <c r="D5" s="157"/>
      <c r="E5" s="157"/>
      <c r="F5" s="158"/>
      <c r="G5" s="150"/>
      <c r="H5" s="150"/>
      <c r="I5" s="150"/>
      <c r="J5" s="151"/>
      <c r="K5" s="89" t="s">
        <v>53</v>
      </c>
      <c r="L5" s="26" t="s">
        <v>71</v>
      </c>
      <c r="M5" s="103" t="s">
        <v>102</v>
      </c>
      <c r="N5" s="104"/>
      <c r="O5" s="127"/>
      <c r="P5" s="22"/>
      <c r="Q5" s="28"/>
      <c r="R5" s="22"/>
      <c r="S5" s="28"/>
      <c r="T5" s="22"/>
      <c r="U5" s="28"/>
      <c r="V5" s="58"/>
      <c r="W5" s="58"/>
      <c r="X5" s="40"/>
      <c r="Y5" s="40"/>
      <c r="Z5" s="40"/>
      <c r="AA5" s="40"/>
      <c r="AB5" s="40"/>
      <c r="AC5" s="40"/>
      <c r="AD5" s="40"/>
      <c r="AE5" s="40"/>
      <c r="AF5" s="40"/>
      <c r="AH5" s="81"/>
      <c r="AI5" s="67">
        <f>AI4+1</f>
        <v>2</v>
      </c>
      <c r="AJ5" s="67" t="s">
        <v>3</v>
      </c>
      <c r="AK5" s="68" t="s">
        <v>4</v>
      </c>
    </row>
    <row r="6" spans="1:49" ht="16.5" customHeight="1" thickTop="1" x14ac:dyDescent="0.35">
      <c r="A6" s="142">
        <v>4</v>
      </c>
      <c r="B6" s="144" t="str">
        <f>VLOOKUP(A6,$AI$4:$AK$35,3,FALSE)</f>
        <v>今井ジュニアビーバーズ</v>
      </c>
      <c r="C6" s="145"/>
      <c r="D6" s="145"/>
      <c r="E6" s="145"/>
      <c r="F6" s="146"/>
      <c r="G6" s="150" t="str">
        <f>VLOOKUP(A6,$AI$4:$AK$35,2,FALSE)</f>
        <v>中</v>
      </c>
      <c r="H6" s="150"/>
      <c r="I6" s="150"/>
      <c r="J6" s="151">
        <v>2</v>
      </c>
      <c r="K6" s="90" t="s">
        <v>54</v>
      </c>
      <c r="L6" s="30"/>
      <c r="M6" s="97" t="s">
        <v>103</v>
      </c>
      <c r="N6" s="21" t="s">
        <v>87</v>
      </c>
      <c r="O6" s="127"/>
      <c r="P6" s="22"/>
      <c r="Q6" s="28"/>
      <c r="R6" s="22"/>
      <c r="S6" s="28"/>
      <c r="T6" s="22"/>
      <c r="U6" s="28"/>
      <c r="V6" s="58"/>
      <c r="W6" s="58"/>
      <c r="X6" s="40"/>
      <c r="Y6" s="40"/>
      <c r="Z6" s="40"/>
      <c r="AA6" s="40"/>
      <c r="AB6" s="40"/>
      <c r="AC6" s="40"/>
      <c r="AD6" s="40"/>
      <c r="AE6" s="40"/>
      <c r="AF6" s="40"/>
      <c r="AH6" s="81"/>
      <c r="AI6" s="67">
        <f t="shared" ref="AI6:AI35" si="0">AI5+1</f>
        <v>3</v>
      </c>
      <c r="AJ6" s="67" t="s">
        <v>3</v>
      </c>
      <c r="AK6" s="68" t="s">
        <v>51</v>
      </c>
    </row>
    <row r="7" spans="1:49" ht="16.5" customHeight="1" thickBot="1" x14ac:dyDescent="0.4">
      <c r="A7" s="143"/>
      <c r="B7" s="147"/>
      <c r="C7" s="148"/>
      <c r="D7" s="148"/>
      <c r="E7" s="148"/>
      <c r="F7" s="149"/>
      <c r="G7" s="150"/>
      <c r="H7" s="150"/>
      <c r="I7" s="150"/>
      <c r="J7" s="151"/>
      <c r="L7" s="100"/>
      <c r="M7" s="166" t="s">
        <v>119</v>
      </c>
      <c r="N7" s="167"/>
      <c r="O7" s="132" t="s">
        <v>155</v>
      </c>
      <c r="P7" s="104"/>
      <c r="Q7" s="28"/>
      <c r="R7" s="22"/>
      <c r="S7" s="28"/>
      <c r="T7" s="22"/>
      <c r="U7" s="28"/>
      <c r="V7" s="58"/>
      <c r="W7" s="58"/>
      <c r="X7" s="40"/>
      <c r="Y7" s="40"/>
      <c r="Z7" s="40"/>
      <c r="AA7" s="40"/>
      <c r="AB7" s="40"/>
      <c r="AC7" s="40"/>
      <c r="AD7" s="40"/>
      <c r="AE7" s="40"/>
      <c r="AF7" s="40"/>
      <c r="AH7" s="81"/>
      <c r="AI7" s="67">
        <f t="shared" si="0"/>
        <v>4</v>
      </c>
      <c r="AJ7" s="67" t="s">
        <v>3</v>
      </c>
      <c r="AK7" s="68" t="s">
        <v>7</v>
      </c>
    </row>
    <row r="8" spans="1:49" ht="16.5" customHeight="1" thickTop="1" thickBot="1" x14ac:dyDescent="0.4">
      <c r="A8" s="142">
        <v>20</v>
      </c>
      <c r="B8" s="176" t="str">
        <f>VLOOKUP(A8,$AI$4:$AK$35,3,FALSE)</f>
        <v>都賀の台レッドウイングス、高根ニュースターズ、みつわ台ホープス合同</v>
      </c>
      <c r="C8" s="177"/>
      <c r="D8" s="177"/>
      <c r="E8" s="177"/>
      <c r="F8" s="178"/>
      <c r="G8" s="150" t="str">
        <f>VLOOKUP(A8,$AI$4:$AK$35,2,FALSE)</f>
        <v>若</v>
      </c>
      <c r="H8" s="150"/>
      <c r="I8" s="150"/>
      <c r="J8" s="151">
        <v>3</v>
      </c>
      <c r="K8" s="101"/>
      <c r="L8" s="85"/>
      <c r="M8" s="166" t="s">
        <v>129</v>
      </c>
      <c r="N8" s="168"/>
      <c r="O8" s="55" t="s">
        <v>156</v>
      </c>
      <c r="P8" s="134"/>
      <c r="Q8" s="28"/>
      <c r="R8" s="22"/>
      <c r="S8" s="28"/>
      <c r="T8" s="22"/>
      <c r="U8" s="28"/>
      <c r="V8" s="58"/>
      <c r="W8" s="58"/>
      <c r="X8" s="40"/>
      <c r="Y8" s="40"/>
      <c r="Z8" s="40"/>
      <c r="AA8" s="40"/>
      <c r="AB8" s="40"/>
      <c r="AC8" s="40"/>
      <c r="AD8" s="40"/>
      <c r="AE8" s="40"/>
      <c r="AF8" s="40"/>
      <c r="AH8" s="81"/>
      <c r="AI8" s="67">
        <f t="shared" si="0"/>
        <v>5</v>
      </c>
      <c r="AJ8" s="67" t="s">
        <v>3</v>
      </c>
      <c r="AK8" s="68" t="s">
        <v>6</v>
      </c>
    </row>
    <row r="9" spans="1:49" ht="20" customHeight="1" thickTop="1" thickBot="1" x14ac:dyDescent="0.4">
      <c r="A9" s="143"/>
      <c r="B9" s="179"/>
      <c r="C9" s="180"/>
      <c r="D9" s="180"/>
      <c r="E9" s="180"/>
      <c r="F9" s="181"/>
      <c r="G9" s="150"/>
      <c r="H9" s="150"/>
      <c r="I9" s="150"/>
      <c r="J9" s="151"/>
      <c r="K9" s="89" t="s">
        <v>53</v>
      </c>
      <c r="L9" s="105" t="s">
        <v>72</v>
      </c>
      <c r="M9" s="103" t="s">
        <v>104</v>
      </c>
      <c r="N9" s="131"/>
      <c r="O9" s="127"/>
      <c r="P9" s="136" t="s">
        <v>95</v>
      </c>
      <c r="Q9" s="28"/>
      <c r="R9" s="22"/>
      <c r="S9" s="28"/>
      <c r="T9" s="22"/>
      <c r="U9" s="28"/>
      <c r="V9" s="58"/>
      <c r="W9" s="58"/>
      <c r="X9" s="40"/>
      <c r="Y9" s="40"/>
      <c r="Z9" s="40"/>
      <c r="AA9" s="40"/>
      <c r="AB9" s="40"/>
      <c r="AC9" s="40"/>
      <c r="AD9" s="40"/>
      <c r="AE9" s="40"/>
      <c r="AF9" s="40"/>
      <c r="AH9" s="81"/>
      <c r="AI9" s="67">
        <f t="shared" si="0"/>
        <v>6</v>
      </c>
      <c r="AJ9" s="67" t="s">
        <v>8</v>
      </c>
      <c r="AK9" s="69" t="s">
        <v>9</v>
      </c>
    </row>
    <row r="10" spans="1:49" ht="16.5" customHeight="1" thickTop="1" x14ac:dyDescent="0.35">
      <c r="A10" s="142">
        <v>30</v>
      </c>
      <c r="B10" s="144" t="str">
        <f>VLOOKUP(A10,$AI$4:$AK$35,3,FALSE)</f>
        <v>真砂シーホークス</v>
      </c>
      <c r="C10" s="145"/>
      <c r="D10" s="145"/>
      <c r="E10" s="145"/>
      <c r="F10" s="146"/>
      <c r="G10" s="150" t="str">
        <f>VLOOKUP(A10,$AI$4:$AK$35,2,FALSE)</f>
        <v>美</v>
      </c>
      <c r="H10" s="150"/>
      <c r="I10" s="150"/>
      <c r="J10" s="151">
        <v>4</v>
      </c>
      <c r="K10" s="90" t="s">
        <v>57</v>
      </c>
      <c r="L10" s="24"/>
      <c r="M10" s="97" t="s">
        <v>105</v>
      </c>
      <c r="N10" s="22"/>
      <c r="O10" s="127"/>
      <c r="P10" s="129"/>
      <c r="Q10" s="28"/>
      <c r="R10" s="22"/>
      <c r="S10" s="28"/>
      <c r="T10" s="22"/>
      <c r="U10" s="28"/>
      <c r="V10" s="58"/>
      <c r="W10" s="58"/>
      <c r="X10" s="40"/>
      <c r="Y10" s="40"/>
      <c r="Z10" s="40"/>
      <c r="AA10" s="40"/>
      <c r="AB10" s="40"/>
      <c r="AC10" s="40"/>
      <c r="AD10" s="40"/>
      <c r="AE10" s="40"/>
      <c r="AF10" s="40"/>
      <c r="AH10" s="81"/>
      <c r="AI10" s="67">
        <f t="shared" si="0"/>
        <v>7</v>
      </c>
      <c r="AJ10" s="67" t="s">
        <v>8</v>
      </c>
      <c r="AK10" s="69" t="s">
        <v>12</v>
      </c>
    </row>
    <row r="11" spans="1:49" ht="16.5" customHeight="1" thickBot="1" x14ac:dyDescent="0.4">
      <c r="A11" s="143"/>
      <c r="B11" s="147"/>
      <c r="C11" s="148"/>
      <c r="D11" s="148"/>
      <c r="E11" s="148"/>
      <c r="F11" s="149"/>
      <c r="G11" s="150"/>
      <c r="H11" s="150"/>
      <c r="I11" s="150"/>
      <c r="J11" s="151"/>
      <c r="L11" s="26"/>
      <c r="M11" s="140" t="s">
        <v>121</v>
      </c>
      <c r="N11" s="141"/>
      <c r="O11" s="141"/>
      <c r="P11" s="129"/>
      <c r="Q11" s="130" t="s">
        <v>164</v>
      </c>
      <c r="R11" s="22"/>
      <c r="S11" s="28"/>
      <c r="T11" s="22"/>
      <c r="U11" s="28"/>
      <c r="V11" s="58"/>
      <c r="W11" s="58"/>
      <c r="X11" s="40"/>
      <c r="Y11" s="40"/>
      <c r="Z11" s="40"/>
      <c r="AA11" s="40"/>
      <c r="AB11" s="40"/>
      <c r="AC11" s="40"/>
      <c r="AD11" s="40"/>
      <c r="AE11" s="40"/>
      <c r="AF11" s="40"/>
      <c r="AH11" s="81"/>
      <c r="AI11" s="67">
        <f t="shared" si="0"/>
        <v>8</v>
      </c>
      <c r="AJ11" s="67" t="s">
        <v>8</v>
      </c>
      <c r="AK11" s="69" t="s">
        <v>13</v>
      </c>
    </row>
    <row r="12" spans="1:49" ht="16.5" customHeight="1" thickTop="1" x14ac:dyDescent="0.35">
      <c r="A12" s="142">
        <v>2</v>
      </c>
      <c r="B12" s="144" t="str">
        <f>VLOOKUP(A12,$AI$4:$AK$35,3,FALSE)</f>
        <v>ミヤコリトルベアーズ</v>
      </c>
      <c r="C12" s="145"/>
      <c r="D12" s="145"/>
      <c r="E12" s="145"/>
      <c r="F12" s="146"/>
      <c r="G12" s="150" t="str">
        <f>VLOOKUP(A12,$AI$4:$AK$35,2,FALSE)</f>
        <v>中</v>
      </c>
      <c r="H12" s="150"/>
      <c r="I12" s="150"/>
      <c r="J12" s="151">
        <v>5</v>
      </c>
      <c r="K12" s="88"/>
      <c r="L12" s="26"/>
      <c r="M12" s="140" t="s">
        <v>141</v>
      </c>
      <c r="N12" s="141"/>
      <c r="O12" s="141"/>
      <c r="P12" s="22"/>
      <c r="Q12" s="59" t="s">
        <v>163</v>
      </c>
      <c r="R12" s="116"/>
      <c r="S12" s="28"/>
      <c r="T12" s="22"/>
      <c r="U12" s="28"/>
      <c r="V12" s="58"/>
      <c r="W12" s="58"/>
      <c r="X12" s="40"/>
      <c r="Y12" s="40"/>
      <c r="Z12" s="40"/>
      <c r="AA12" s="40"/>
      <c r="AB12" s="40"/>
      <c r="AC12" s="40"/>
      <c r="AD12" s="40"/>
      <c r="AE12" s="40"/>
      <c r="AF12" s="40"/>
      <c r="AH12" s="82"/>
      <c r="AI12" s="67">
        <f>AI11+1</f>
        <v>9</v>
      </c>
      <c r="AJ12" s="67" t="s">
        <v>8</v>
      </c>
      <c r="AK12" s="69" t="s">
        <v>39</v>
      </c>
    </row>
    <row r="13" spans="1:49" ht="16.5" customHeight="1" thickBot="1" x14ac:dyDescent="0.4">
      <c r="A13" s="143"/>
      <c r="B13" s="147"/>
      <c r="C13" s="148"/>
      <c r="D13" s="148"/>
      <c r="E13" s="148"/>
      <c r="F13" s="149"/>
      <c r="G13" s="150"/>
      <c r="H13" s="150"/>
      <c r="I13" s="150"/>
      <c r="J13" s="151"/>
      <c r="K13" s="89" t="s">
        <v>53</v>
      </c>
      <c r="L13" s="27" t="s">
        <v>73</v>
      </c>
      <c r="M13" s="97" t="s">
        <v>114</v>
      </c>
      <c r="N13" s="22"/>
      <c r="O13" s="127"/>
      <c r="P13" s="22"/>
      <c r="Q13" s="29"/>
      <c r="R13" s="21"/>
      <c r="S13" s="28"/>
      <c r="T13" s="22"/>
      <c r="U13" s="28"/>
      <c r="V13" s="58"/>
      <c r="W13" s="58"/>
      <c r="X13" s="40"/>
      <c r="Y13" s="40"/>
      <c r="Z13" s="40"/>
      <c r="AA13" s="40"/>
      <c r="AB13" s="40"/>
      <c r="AC13" s="40"/>
      <c r="AD13" s="40"/>
      <c r="AE13" s="40"/>
      <c r="AF13" s="40"/>
      <c r="AH13" s="82"/>
      <c r="AI13" s="67">
        <f t="shared" si="0"/>
        <v>10</v>
      </c>
      <c r="AJ13" s="67" t="s">
        <v>8</v>
      </c>
      <c r="AK13" s="69" t="s">
        <v>10</v>
      </c>
    </row>
    <row r="14" spans="1:49" ht="16.5" customHeight="1" thickTop="1" thickBot="1" x14ac:dyDescent="0.4">
      <c r="A14" s="142">
        <v>9</v>
      </c>
      <c r="B14" s="153" t="str">
        <f>VLOOKUP(A14,$AI$4:$AK$35,3,FALSE)</f>
        <v>緑町レッドイーグルス</v>
      </c>
      <c r="C14" s="154"/>
      <c r="D14" s="154"/>
      <c r="E14" s="154"/>
      <c r="F14" s="155"/>
      <c r="G14" s="150" t="str">
        <f>VLOOKUP(A14,$AI$4:$AK$35,2,FALSE)</f>
        <v>稲</v>
      </c>
      <c r="H14" s="150"/>
      <c r="I14" s="150"/>
      <c r="J14" s="151">
        <v>6</v>
      </c>
      <c r="K14" s="109" t="s">
        <v>58</v>
      </c>
      <c r="L14" s="26"/>
      <c r="M14" s="115" t="s">
        <v>122</v>
      </c>
      <c r="N14" s="134" t="s">
        <v>88</v>
      </c>
      <c r="O14" s="127"/>
      <c r="P14" s="22"/>
      <c r="Q14" s="29"/>
      <c r="R14" s="21"/>
      <c r="S14" s="28"/>
      <c r="T14" s="22"/>
      <c r="U14" s="28"/>
      <c r="V14" s="58"/>
      <c r="W14" s="58"/>
      <c r="X14" s="40"/>
      <c r="Y14" s="40"/>
      <c r="Z14" s="40"/>
      <c r="AA14" s="40"/>
      <c r="AB14" s="40"/>
      <c r="AC14" s="40"/>
      <c r="AD14" s="40"/>
      <c r="AE14" s="40"/>
      <c r="AF14" s="40"/>
      <c r="AH14" s="81"/>
      <c r="AI14" s="67">
        <f t="shared" si="0"/>
        <v>11</v>
      </c>
      <c r="AJ14" s="67" t="s">
        <v>8</v>
      </c>
      <c r="AK14" s="69" t="s">
        <v>11</v>
      </c>
    </row>
    <row r="15" spans="1:49" ht="16.5" customHeight="1" thickTop="1" thickBot="1" x14ac:dyDescent="0.4">
      <c r="A15" s="143"/>
      <c r="B15" s="156"/>
      <c r="C15" s="157"/>
      <c r="D15" s="157"/>
      <c r="E15" s="157"/>
      <c r="F15" s="158"/>
      <c r="G15" s="150"/>
      <c r="H15" s="150"/>
      <c r="I15" s="150"/>
      <c r="J15" s="151"/>
      <c r="L15" s="114"/>
      <c r="M15" s="166" t="s">
        <v>120</v>
      </c>
      <c r="N15" s="168"/>
      <c r="O15" s="130" t="s">
        <v>146</v>
      </c>
      <c r="P15" s="106"/>
      <c r="Q15" s="29"/>
      <c r="R15" s="21"/>
      <c r="S15" s="28"/>
      <c r="T15" s="22"/>
      <c r="U15" s="28"/>
      <c r="V15" s="58"/>
      <c r="W15" s="58"/>
      <c r="X15" s="40"/>
      <c r="Y15" s="40"/>
      <c r="Z15" s="40"/>
      <c r="AA15" s="40"/>
      <c r="AB15" s="40"/>
      <c r="AC15" s="40"/>
      <c r="AD15" s="40"/>
      <c r="AE15" s="40"/>
      <c r="AF15" s="40"/>
      <c r="AH15" s="81"/>
      <c r="AI15" s="67">
        <f t="shared" si="0"/>
        <v>12</v>
      </c>
      <c r="AJ15" s="67" t="s">
        <v>8</v>
      </c>
      <c r="AK15" s="69" t="s">
        <v>40</v>
      </c>
    </row>
    <row r="16" spans="1:49" ht="16.5" customHeight="1" thickTop="1" thickBot="1" x14ac:dyDescent="0.4">
      <c r="A16" s="142">
        <v>26</v>
      </c>
      <c r="B16" s="153" t="str">
        <f>VLOOKUP(A16,$AI$4:$AK$35,3,FALSE)</f>
        <v>誉田ベアーズ</v>
      </c>
      <c r="C16" s="154"/>
      <c r="D16" s="154"/>
      <c r="E16" s="154"/>
      <c r="F16" s="155"/>
      <c r="G16" s="150" t="str">
        <f>VLOOKUP(A16,$AI$4:$AK$35,2,FALSE)</f>
        <v>緑</v>
      </c>
      <c r="H16" s="150"/>
      <c r="I16" s="150"/>
      <c r="J16" s="151">
        <v>7</v>
      </c>
      <c r="K16" s="101"/>
      <c r="L16" s="107"/>
      <c r="M16" s="166" t="s">
        <v>123</v>
      </c>
      <c r="N16" s="167"/>
      <c r="O16" s="59" t="s">
        <v>147</v>
      </c>
      <c r="P16" s="22"/>
      <c r="Q16" s="28"/>
      <c r="R16" s="21"/>
      <c r="S16" s="28"/>
      <c r="T16" s="22"/>
      <c r="U16" s="28"/>
      <c r="V16" s="58"/>
      <c r="W16" s="58"/>
      <c r="X16" s="40"/>
      <c r="Y16" s="40"/>
      <c r="Z16" s="40"/>
      <c r="AA16" s="40"/>
      <c r="AB16" s="40"/>
      <c r="AC16" s="40"/>
      <c r="AD16" s="40"/>
      <c r="AE16" s="40"/>
      <c r="AF16" s="40"/>
      <c r="AH16" s="81"/>
      <c r="AI16" s="67">
        <f t="shared" si="0"/>
        <v>13</v>
      </c>
      <c r="AJ16" s="67" t="s">
        <v>15</v>
      </c>
      <c r="AK16" s="70" t="s">
        <v>14</v>
      </c>
    </row>
    <row r="17" spans="1:37" ht="16.5" customHeight="1" thickTop="1" thickBot="1" x14ac:dyDescent="0.4">
      <c r="A17" s="143"/>
      <c r="B17" s="156"/>
      <c r="C17" s="157"/>
      <c r="D17" s="157"/>
      <c r="E17" s="157"/>
      <c r="F17" s="158"/>
      <c r="G17" s="150"/>
      <c r="H17" s="150"/>
      <c r="I17" s="150"/>
      <c r="J17" s="151"/>
      <c r="K17" s="89" t="s">
        <v>53</v>
      </c>
      <c r="L17" s="108" t="s">
        <v>74</v>
      </c>
      <c r="M17" s="103" t="s">
        <v>74</v>
      </c>
      <c r="N17" s="106"/>
      <c r="O17" s="127"/>
      <c r="P17" s="22"/>
      <c r="Q17" s="28"/>
      <c r="R17" s="21" t="s">
        <v>99</v>
      </c>
      <c r="S17" s="56"/>
      <c r="T17" s="60"/>
      <c r="U17" s="56"/>
      <c r="V17" s="56"/>
      <c r="W17" s="56"/>
      <c r="X17" s="40"/>
      <c r="Y17" s="40"/>
      <c r="Z17" s="40"/>
      <c r="AA17" s="40"/>
      <c r="AB17" s="40"/>
      <c r="AC17" s="40"/>
      <c r="AD17" s="40"/>
      <c r="AE17" s="40"/>
      <c r="AF17" s="40"/>
      <c r="AH17" s="81"/>
      <c r="AI17" s="67">
        <f t="shared" si="0"/>
        <v>14</v>
      </c>
      <c r="AJ17" s="67" t="s">
        <v>16</v>
      </c>
      <c r="AK17" s="70" t="s">
        <v>18</v>
      </c>
    </row>
    <row r="18" spans="1:37" ht="16.5" customHeight="1" thickTop="1" x14ac:dyDescent="0.35">
      <c r="A18" s="142">
        <v>14</v>
      </c>
      <c r="B18" s="144" t="str">
        <f>VLOOKUP(A18,$AI$4:$AK$35,3,FALSE)</f>
        <v>幕張ヒーローズ</v>
      </c>
      <c r="C18" s="145"/>
      <c r="D18" s="145"/>
      <c r="E18" s="145"/>
      <c r="F18" s="146"/>
      <c r="G18" s="150" t="str">
        <f>VLOOKUP(A18,$AI$4:$AK$35,2,FALSE)</f>
        <v>花</v>
      </c>
      <c r="H18" s="150"/>
      <c r="I18" s="150"/>
      <c r="J18" s="151">
        <v>8</v>
      </c>
      <c r="K18" s="90" t="s">
        <v>59</v>
      </c>
      <c r="L18" s="30"/>
      <c r="M18" s="97" t="s">
        <v>106</v>
      </c>
      <c r="N18" s="22"/>
      <c r="O18" s="127"/>
      <c r="P18" s="22"/>
      <c r="Q18" s="28"/>
      <c r="R18" s="21"/>
      <c r="S18" s="57"/>
      <c r="T18" s="61"/>
      <c r="U18" s="57"/>
      <c r="V18" s="57"/>
      <c r="W18" s="57"/>
      <c r="X18" s="40"/>
      <c r="Y18" s="40"/>
      <c r="Z18" s="40"/>
      <c r="AA18" s="40"/>
      <c r="AB18" s="40"/>
      <c r="AC18" s="40"/>
      <c r="AD18" s="40"/>
      <c r="AE18" s="40"/>
      <c r="AF18" s="40"/>
      <c r="AH18" s="81"/>
      <c r="AI18" s="67">
        <f t="shared" si="0"/>
        <v>15</v>
      </c>
      <c r="AJ18" s="67" t="s">
        <v>16</v>
      </c>
      <c r="AK18" s="70" t="s">
        <v>17</v>
      </c>
    </row>
    <row r="19" spans="1:37" ht="16.5" customHeight="1" thickBot="1" x14ac:dyDescent="0.5">
      <c r="A19" s="143"/>
      <c r="B19" s="147"/>
      <c r="C19" s="148"/>
      <c r="D19" s="148"/>
      <c r="E19" s="148"/>
      <c r="F19" s="149"/>
      <c r="G19" s="150"/>
      <c r="H19" s="150"/>
      <c r="I19" s="150"/>
      <c r="J19" s="151"/>
      <c r="L19" s="26"/>
      <c r="M19" s="96"/>
      <c r="N19" s="195" t="s">
        <v>134</v>
      </c>
      <c r="O19" s="196"/>
      <c r="P19" s="196"/>
      <c r="Q19" s="196"/>
      <c r="R19" s="21"/>
      <c r="S19" s="55" t="s">
        <v>172</v>
      </c>
      <c r="T19" s="104"/>
      <c r="U19" s="28"/>
      <c r="V19" s="58"/>
      <c r="W19" s="58"/>
      <c r="X19" s="40"/>
      <c r="Y19" s="40"/>
      <c r="Z19" s="40"/>
      <c r="AA19" s="40"/>
      <c r="AB19" s="40"/>
      <c r="AC19" s="40"/>
      <c r="AD19" s="40"/>
      <c r="AE19" s="40"/>
      <c r="AF19" s="40"/>
      <c r="AH19" s="81"/>
      <c r="AI19" s="67">
        <f t="shared" si="0"/>
        <v>16</v>
      </c>
      <c r="AJ19" s="67" t="s">
        <v>16</v>
      </c>
      <c r="AK19" s="70" t="s">
        <v>41</v>
      </c>
    </row>
    <row r="20" spans="1:37" ht="16.5" customHeight="1" thickTop="1" thickBot="1" x14ac:dyDescent="0.5">
      <c r="A20" s="142">
        <v>28</v>
      </c>
      <c r="B20" s="159" t="str">
        <f>VLOOKUP(A20,$AI$4:$AK$35,3,FALSE)</f>
        <v>磯辺シャークス</v>
      </c>
      <c r="C20" s="160"/>
      <c r="D20" s="160"/>
      <c r="E20" s="160"/>
      <c r="F20" s="161"/>
      <c r="G20" s="150" t="str">
        <f>VLOOKUP(A20,$AI$4:$AK$35,2,FALSE)</f>
        <v>美</v>
      </c>
      <c r="H20" s="150"/>
      <c r="I20" s="150"/>
      <c r="J20" s="165">
        <v>9</v>
      </c>
      <c r="K20" s="101"/>
      <c r="L20" s="102"/>
      <c r="M20" s="98"/>
      <c r="N20" s="195" t="s">
        <v>135</v>
      </c>
      <c r="O20" s="196"/>
      <c r="P20" s="196"/>
      <c r="Q20" s="196"/>
      <c r="R20" s="129"/>
      <c r="S20" s="138" t="s">
        <v>173</v>
      </c>
      <c r="T20" s="236"/>
      <c r="U20" s="62"/>
      <c r="V20" s="62"/>
      <c r="W20" s="62"/>
      <c r="X20" s="40"/>
      <c r="Y20" s="40"/>
      <c r="Z20" s="40"/>
      <c r="AA20" s="40"/>
      <c r="AB20" s="40"/>
      <c r="AC20" s="40"/>
      <c r="AD20" s="40"/>
      <c r="AE20" s="40"/>
      <c r="AF20" s="40"/>
      <c r="AH20" s="81"/>
      <c r="AI20" s="67">
        <f t="shared" si="0"/>
        <v>17</v>
      </c>
      <c r="AJ20" s="67" t="s">
        <v>16</v>
      </c>
      <c r="AK20" s="70" t="s">
        <v>19</v>
      </c>
    </row>
    <row r="21" spans="1:37" ht="16.5" customHeight="1" thickTop="1" thickBot="1" x14ac:dyDescent="0.4">
      <c r="A21" s="143"/>
      <c r="B21" s="162"/>
      <c r="C21" s="163"/>
      <c r="D21" s="163"/>
      <c r="E21" s="163"/>
      <c r="F21" s="164"/>
      <c r="G21" s="150"/>
      <c r="H21" s="150"/>
      <c r="I21" s="150"/>
      <c r="J21" s="165"/>
      <c r="K21" s="89" t="s">
        <v>53</v>
      </c>
      <c r="L21" s="108" t="s">
        <v>75</v>
      </c>
      <c r="M21" s="103" t="s">
        <v>104</v>
      </c>
      <c r="N21" s="104"/>
      <c r="O21" s="127"/>
      <c r="P21" s="22"/>
      <c r="Q21" s="25"/>
      <c r="R21" s="129"/>
      <c r="S21" s="28"/>
      <c r="T21" s="129"/>
      <c r="U21" s="28"/>
      <c r="V21" s="58"/>
      <c r="W21" s="58"/>
      <c r="X21" s="40"/>
      <c r="Y21" s="40"/>
      <c r="Z21" s="40"/>
      <c r="AA21" s="40"/>
      <c r="AB21" s="40"/>
      <c r="AC21" s="40"/>
      <c r="AD21" s="40"/>
      <c r="AE21" s="40"/>
      <c r="AF21" s="40"/>
      <c r="AH21" s="81"/>
      <c r="AI21" s="67">
        <f t="shared" si="0"/>
        <v>18</v>
      </c>
      <c r="AJ21" s="67" t="s">
        <v>20</v>
      </c>
      <c r="AK21" s="71" t="s">
        <v>42</v>
      </c>
    </row>
    <row r="22" spans="1:37" ht="16.5" customHeight="1" thickTop="1" x14ac:dyDescent="0.35">
      <c r="A22" s="142">
        <v>16</v>
      </c>
      <c r="B22" s="144" t="str">
        <f>VLOOKUP(A22,$AI$4:$AK$35,3,FALSE)</f>
        <v>花見川ツインズ</v>
      </c>
      <c r="C22" s="145"/>
      <c r="D22" s="145"/>
      <c r="E22" s="145"/>
      <c r="F22" s="146"/>
      <c r="G22" s="150" t="str">
        <f>VLOOKUP(A22,$AI$4:$AK$35,2,FALSE)</f>
        <v>花</v>
      </c>
      <c r="H22" s="150"/>
      <c r="I22" s="150"/>
      <c r="J22" s="151">
        <v>10</v>
      </c>
      <c r="K22" s="90" t="s">
        <v>60</v>
      </c>
      <c r="L22" s="30"/>
      <c r="M22" s="97" t="s">
        <v>105</v>
      </c>
      <c r="N22" s="129" t="s">
        <v>89</v>
      </c>
      <c r="O22" s="127"/>
      <c r="P22" s="22"/>
      <c r="Q22" s="25"/>
      <c r="R22" s="129"/>
      <c r="S22" s="28"/>
      <c r="T22" s="129"/>
      <c r="U22" s="28"/>
      <c r="V22" s="58"/>
      <c r="W22" s="58"/>
      <c r="X22" s="40"/>
      <c r="Y22" s="40"/>
      <c r="Z22" s="40"/>
      <c r="AA22" s="40"/>
      <c r="AB22" s="40"/>
      <c r="AC22" s="40"/>
      <c r="AD22" s="40"/>
      <c r="AE22" s="40"/>
      <c r="AF22" s="40"/>
      <c r="AH22" s="81"/>
      <c r="AI22" s="67">
        <f t="shared" si="0"/>
        <v>19</v>
      </c>
      <c r="AJ22" s="67" t="s">
        <v>20</v>
      </c>
      <c r="AK22" s="71" t="s">
        <v>43</v>
      </c>
    </row>
    <row r="23" spans="1:37" ht="16.5" customHeight="1" thickBot="1" x14ac:dyDescent="0.4">
      <c r="A23" s="143"/>
      <c r="B23" s="147"/>
      <c r="C23" s="148"/>
      <c r="D23" s="148"/>
      <c r="E23" s="148"/>
      <c r="F23" s="149"/>
      <c r="G23" s="150"/>
      <c r="H23" s="150"/>
      <c r="I23" s="150"/>
      <c r="J23" s="151"/>
      <c r="L23" s="100"/>
      <c r="M23" s="166" t="s">
        <v>119</v>
      </c>
      <c r="N23" s="168"/>
      <c r="O23" s="130" t="s">
        <v>157</v>
      </c>
      <c r="P23" s="104"/>
      <c r="Q23" s="25"/>
      <c r="R23" s="129"/>
      <c r="S23" s="28"/>
      <c r="T23" s="129"/>
      <c r="U23" s="28"/>
      <c r="V23" s="58"/>
      <c r="W23" s="58"/>
      <c r="X23" s="40"/>
      <c r="Y23" s="40"/>
      <c r="Z23" s="40"/>
      <c r="AA23" s="40"/>
      <c r="AB23" s="40"/>
      <c r="AC23" s="40"/>
      <c r="AD23" s="40"/>
      <c r="AE23" s="40"/>
      <c r="AF23" s="40"/>
      <c r="AH23" s="81"/>
      <c r="AI23" s="67">
        <f t="shared" si="0"/>
        <v>20</v>
      </c>
      <c r="AJ23" s="67" t="s">
        <v>20</v>
      </c>
      <c r="AK23" s="71" t="s">
        <v>44</v>
      </c>
    </row>
    <row r="24" spans="1:37" ht="16.5" customHeight="1" thickTop="1" x14ac:dyDescent="0.35">
      <c r="A24" s="142">
        <v>5</v>
      </c>
      <c r="B24" s="144" t="str">
        <f>VLOOKUP(A24,$AI$4:$AK$35,3,FALSE)</f>
        <v>新宿マリナーズ</v>
      </c>
      <c r="C24" s="145"/>
      <c r="D24" s="145"/>
      <c r="E24" s="145"/>
      <c r="F24" s="146"/>
      <c r="G24" s="150" t="str">
        <f>VLOOKUP(A24,$AI$4:$AK$35,2,FALSE)</f>
        <v>中</v>
      </c>
      <c r="H24" s="150"/>
      <c r="I24" s="150"/>
      <c r="J24" s="151">
        <v>11</v>
      </c>
      <c r="L24" s="85"/>
      <c r="M24" s="166" t="s">
        <v>128</v>
      </c>
      <c r="N24" s="167"/>
      <c r="O24" s="55" t="s">
        <v>158</v>
      </c>
      <c r="P24" s="134"/>
      <c r="Q24" s="25"/>
      <c r="R24" s="129"/>
      <c r="S24" s="28"/>
      <c r="T24" s="129"/>
      <c r="U24" s="28"/>
      <c r="V24" s="58"/>
      <c r="W24" s="58"/>
      <c r="X24" s="40"/>
      <c r="Y24" s="40"/>
      <c r="Z24" s="40"/>
      <c r="AA24" s="40"/>
      <c r="AB24" s="40"/>
      <c r="AC24" s="40"/>
      <c r="AD24" s="40"/>
      <c r="AE24" s="40"/>
      <c r="AF24" s="40"/>
      <c r="AH24" s="81"/>
      <c r="AI24" s="67">
        <f t="shared" si="0"/>
        <v>21</v>
      </c>
      <c r="AJ24" s="67" t="s">
        <v>20</v>
      </c>
      <c r="AK24" s="71" t="s">
        <v>45</v>
      </c>
    </row>
    <row r="25" spans="1:37" ht="16.5" customHeight="1" thickBot="1" x14ac:dyDescent="0.4">
      <c r="A25" s="143"/>
      <c r="B25" s="147"/>
      <c r="C25" s="148"/>
      <c r="D25" s="148"/>
      <c r="E25" s="148"/>
      <c r="F25" s="149"/>
      <c r="G25" s="150"/>
      <c r="H25" s="150"/>
      <c r="I25" s="150"/>
      <c r="J25" s="151"/>
      <c r="K25" s="92" t="s">
        <v>53</v>
      </c>
      <c r="L25" s="23" t="s">
        <v>76</v>
      </c>
      <c r="M25" s="111" t="s">
        <v>107</v>
      </c>
      <c r="N25" s="106"/>
      <c r="O25" s="127"/>
      <c r="P25" s="129" t="s">
        <v>96</v>
      </c>
      <c r="Q25" s="25"/>
      <c r="R25" s="129"/>
      <c r="S25" s="28"/>
      <c r="T25" s="129"/>
      <c r="U25" s="28"/>
      <c r="V25" s="58"/>
      <c r="W25" s="58"/>
      <c r="X25" s="40"/>
      <c r="Y25" s="40"/>
      <c r="Z25" s="40"/>
      <c r="AA25" s="40"/>
      <c r="AB25" s="40"/>
      <c r="AC25" s="40"/>
      <c r="AD25" s="40"/>
      <c r="AE25" s="40"/>
      <c r="AF25" s="40"/>
      <c r="AH25" s="81"/>
      <c r="AI25" s="67">
        <f t="shared" si="0"/>
        <v>22</v>
      </c>
      <c r="AJ25" s="67" t="s">
        <v>20</v>
      </c>
      <c r="AK25" s="71" t="s">
        <v>46</v>
      </c>
    </row>
    <row r="26" spans="1:37" ht="16.5" customHeight="1" thickTop="1" thickBot="1" x14ac:dyDescent="0.4">
      <c r="A26" s="142">
        <v>24</v>
      </c>
      <c r="B26" s="153" t="str">
        <f>VLOOKUP(A26,$AI$4:$AK$35,3,FALSE)</f>
        <v>土気グリーンウエーブ</v>
      </c>
      <c r="C26" s="154"/>
      <c r="D26" s="154"/>
      <c r="E26" s="154"/>
      <c r="F26" s="155"/>
      <c r="G26" s="150" t="str">
        <f>VLOOKUP(A26,$AI$4:$AK$35,2,FALSE)</f>
        <v>緑</v>
      </c>
      <c r="H26" s="150"/>
      <c r="I26" s="150"/>
      <c r="J26" s="151">
        <v>12</v>
      </c>
      <c r="K26" s="109" t="s">
        <v>63</v>
      </c>
      <c r="L26" s="102"/>
      <c r="M26" s="110" t="s">
        <v>108</v>
      </c>
      <c r="N26" s="22"/>
      <c r="O26" s="127"/>
      <c r="P26" s="129"/>
      <c r="Q26" s="25"/>
      <c r="R26" s="129"/>
      <c r="S26" s="28"/>
      <c r="T26" s="129"/>
      <c r="U26" s="28"/>
      <c r="V26" s="58"/>
      <c r="W26" s="58"/>
      <c r="X26" s="40"/>
      <c r="Y26" s="40"/>
      <c r="Z26" s="40"/>
      <c r="AA26" s="40"/>
      <c r="AB26" s="40"/>
      <c r="AC26" s="40"/>
      <c r="AD26" s="40"/>
      <c r="AE26" s="40"/>
      <c r="AF26" s="40"/>
      <c r="AH26" s="81"/>
      <c r="AI26" s="67">
        <f t="shared" si="0"/>
        <v>23</v>
      </c>
      <c r="AJ26" s="67" t="s">
        <v>22</v>
      </c>
      <c r="AK26" s="72" t="s">
        <v>27</v>
      </c>
    </row>
    <row r="27" spans="1:37" ht="16.5" customHeight="1" thickTop="1" thickBot="1" x14ac:dyDescent="0.4">
      <c r="A27" s="143"/>
      <c r="B27" s="156"/>
      <c r="C27" s="157"/>
      <c r="D27" s="157"/>
      <c r="E27" s="157"/>
      <c r="F27" s="158"/>
      <c r="G27" s="150"/>
      <c r="H27" s="150"/>
      <c r="I27" s="150"/>
      <c r="J27" s="151"/>
      <c r="K27" s="93"/>
      <c r="L27" s="26"/>
      <c r="M27" s="140" t="s">
        <v>121</v>
      </c>
      <c r="N27" s="141"/>
      <c r="O27" s="141"/>
      <c r="P27" s="129"/>
      <c r="Q27" s="55" t="s">
        <v>165</v>
      </c>
      <c r="R27" s="131"/>
      <c r="S27" s="28"/>
      <c r="T27" s="129"/>
      <c r="U27" s="28"/>
      <c r="V27" s="58"/>
      <c r="W27" s="58"/>
      <c r="X27" s="174"/>
      <c r="Y27" s="175"/>
      <c r="Z27" s="175"/>
      <c r="AA27" s="175"/>
      <c r="AB27" s="175"/>
      <c r="AC27" s="175"/>
      <c r="AD27" s="175"/>
      <c r="AE27" s="175"/>
      <c r="AF27" s="175"/>
      <c r="AH27" s="81"/>
      <c r="AI27" s="67">
        <f t="shared" si="0"/>
        <v>24</v>
      </c>
      <c r="AJ27" s="67" t="s">
        <v>22</v>
      </c>
      <c r="AK27" s="73" t="s">
        <v>24</v>
      </c>
    </row>
    <row r="28" spans="1:37" ht="16.5" customHeight="1" thickTop="1" thickBot="1" x14ac:dyDescent="0.4">
      <c r="A28" s="142">
        <v>15</v>
      </c>
      <c r="B28" s="153" t="str">
        <f>VLOOKUP(A28,$AI$4:$AK$35,3,FALSE)</f>
        <v>花園ライオンズ</v>
      </c>
      <c r="C28" s="154"/>
      <c r="D28" s="154"/>
      <c r="E28" s="154"/>
      <c r="F28" s="155"/>
      <c r="G28" s="150" t="str">
        <f>VLOOKUP(A28,$AI$4:$AK$35,2,FALSE)</f>
        <v>花</v>
      </c>
      <c r="H28" s="150"/>
      <c r="I28" s="150"/>
      <c r="J28" s="165">
        <v>13</v>
      </c>
      <c r="K28" s="101"/>
      <c r="L28" s="102"/>
      <c r="M28" s="140" t="s">
        <v>142</v>
      </c>
      <c r="N28" s="141"/>
      <c r="O28" s="141"/>
      <c r="P28" s="21"/>
      <c r="Q28" s="137" t="s">
        <v>163</v>
      </c>
      <c r="R28" s="135"/>
      <c r="S28" s="28"/>
      <c r="T28" s="129"/>
      <c r="U28" s="28"/>
      <c r="V28" s="58"/>
      <c r="W28" s="58"/>
      <c r="X28" s="175"/>
      <c r="Y28" s="175"/>
      <c r="Z28" s="175"/>
      <c r="AA28" s="175"/>
      <c r="AB28" s="175"/>
      <c r="AC28" s="175"/>
      <c r="AD28" s="175"/>
      <c r="AE28" s="175"/>
      <c r="AF28" s="175"/>
      <c r="AH28" s="81"/>
      <c r="AI28" s="67">
        <f t="shared" si="0"/>
        <v>25</v>
      </c>
      <c r="AJ28" s="67" t="s">
        <v>22</v>
      </c>
      <c r="AK28" s="72" t="s">
        <v>25</v>
      </c>
    </row>
    <row r="29" spans="1:37" ht="16.5" customHeight="1" thickTop="1" thickBot="1" x14ac:dyDescent="0.4">
      <c r="A29" s="143"/>
      <c r="B29" s="156"/>
      <c r="C29" s="157"/>
      <c r="D29" s="157"/>
      <c r="E29" s="157"/>
      <c r="F29" s="158"/>
      <c r="G29" s="150"/>
      <c r="H29" s="150"/>
      <c r="I29" s="150"/>
      <c r="J29" s="165"/>
      <c r="K29" s="89" t="s">
        <v>53</v>
      </c>
      <c r="L29" s="108" t="s">
        <v>77</v>
      </c>
      <c r="M29" s="103" t="s">
        <v>109</v>
      </c>
      <c r="N29" s="104"/>
      <c r="O29" s="127"/>
      <c r="P29" s="21"/>
      <c r="Q29" s="25"/>
      <c r="R29" s="22"/>
      <c r="S29" s="28"/>
      <c r="T29" s="129"/>
      <c r="U29" s="28"/>
      <c r="V29" s="58"/>
      <c r="W29" s="58"/>
      <c r="X29" s="199" t="s">
        <v>138</v>
      </c>
      <c r="Y29" s="200"/>
      <c r="Z29" s="200"/>
      <c r="AA29" s="200"/>
      <c r="AB29" s="201"/>
      <c r="AC29" s="201"/>
      <c r="AD29" s="201"/>
      <c r="AE29" s="201"/>
      <c r="AF29" s="201"/>
      <c r="AH29" s="81"/>
      <c r="AI29" s="67">
        <f t="shared" si="0"/>
        <v>26</v>
      </c>
      <c r="AJ29" s="67" t="s">
        <v>22</v>
      </c>
      <c r="AK29" s="72" t="s">
        <v>21</v>
      </c>
    </row>
    <row r="30" spans="1:37" ht="16.5" customHeight="1" thickTop="1" x14ac:dyDescent="0.35">
      <c r="A30" s="142">
        <v>11</v>
      </c>
      <c r="B30" s="144" t="str">
        <f>VLOOKUP(A30,$AI$4:$AK$35,3,FALSE)</f>
        <v>小中台ＪＢＣ</v>
      </c>
      <c r="C30" s="145"/>
      <c r="D30" s="145"/>
      <c r="E30" s="145"/>
      <c r="F30" s="146"/>
      <c r="G30" s="150" t="str">
        <f>VLOOKUP(A30,$AI$4:$AK$35,2,FALSE)</f>
        <v>稲</v>
      </c>
      <c r="H30" s="150"/>
      <c r="I30" s="150"/>
      <c r="J30" s="151">
        <v>14</v>
      </c>
      <c r="K30" s="90" t="s">
        <v>64</v>
      </c>
      <c r="L30" s="30"/>
      <c r="M30" s="97" t="s">
        <v>110</v>
      </c>
      <c r="N30" s="21" t="s">
        <v>90</v>
      </c>
      <c r="O30" s="127"/>
      <c r="P30" s="21"/>
      <c r="Q30" s="25"/>
      <c r="R30" s="22"/>
      <c r="S30" s="28"/>
      <c r="T30" s="129"/>
      <c r="U30" s="28"/>
      <c r="V30" s="58"/>
      <c r="W30" s="58"/>
      <c r="X30" s="201"/>
      <c r="Y30" s="201"/>
      <c r="Z30" s="201"/>
      <c r="AA30" s="201"/>
      <c r="AB30" s="201"/>
      <c r="AC30" s="201"/>
      <c r="AD30" s="201"/>
      <c r="AE30" s="201"/>
      <c r="AF30" s="201"/>
      <c r="AH30" s="81"/>
      <c r="AI30" s="67">
        <f t="shared" si="0"/>
        <v>27</v>
      </c>
      <c r="AJ30" s="67" t="s">
        <v>26</v>
      </c>
      <c r="AK30" s="72" t="s">
        <v>23</v>
      </c>
    </row>
    <row r="31" spans="1:37" ht="16.5" customHeight="1" thickBot="1" x14ac:dyDescent="0.4">
      <c r="A31" s="143"/>
      <c r="B31" s="147"/>
      <c r="C31" s="148"/>
      <c r="D31" s="148"/>
      <c r="E31" s="148"/>
      <c r="F31" s="149"/>
      <c r="G31" s="150"/>
      <c r="H31" s="150"/>
      <c r="I31" s="150"/>
      <c r="J31" s="151"/>
      <c r="L31" s="100"/>
      <c r="M31" s="166" t="s">
        <v>119</v>
      </c>
      <c r="N31" s="167"/>
      <c r="O31" s="59" t="s">
        <v>159</v>
      </c>
      <c r="P31" s="21"/>
      <c r="Q31" s="25"/>
      <c r="R31" s="22"/>
      <c r="S31" s="28"/>
      <c r="T31" s="129"/>
      <c r="U31" s="28"/>
      <c r="V31" s="58"/>
      <c r="W31" s="58"/>
      <c r="X31" s="172" t="s">
        <v>139</v>
      </c>
      <c r="Y31" s="173"/>
      <c r="Z31" s="173"/>
      <c r="AA31" s="173"/>
      <c r="AB31" s="173"/>
      <c r="AC31" s="173"/>
      <c r="AD31" s="173"/>
      <c r="AE31" s="173"/>
      <c r="AF31" s="173"/>
      <c r="AH31" s="81"/>
      <c r="AI31" s="67">
        <f t="shared" si="0"/>
        <v>28</v>
      </c>
      <c r="AJ31" s="67" t="s">
        <v>28</v>
      </c>
      <c r="AK31" s="72" t="s">
        <v>29</v>
      </c>
    </row>
    <row r="32" spans="1:37" ht="16.5" customHeight="1" thickTop="1" x14ac:dyDescent="0.35">
      <c r="A32" s="142">
        <v>27</v>
      </c>
      <c r="B32" s="144" t="str">
        <f>VLOOKUP(A32,$AI$4:$AK$35,3,FALSE)</f>
        <v>あすみが丘コスモスキッド</v>
      </c>
      <c r="C32" s="145"/>
      <c r="D32" s="145"/>
      <c r="E32" s="145"/>
      <c r="F32" s="146"/>
      <c r="G32" s="150" t="str">
        <f>VLOOKUP(A32,$AI$4:$AK$35,2,FALSE)</f>
        <v>緑</v>
      </c>
      <c r="H32" s="150"/>
      <c r="I32" s="150"/>
      <c r="J32" s="151">
        <v>15</v>
      </c>
      <c r="L32" s="85"/>
      <c r="M32" s="166" t="s">
        <v>127</v>
      </c>
      <c r="N32" s="168"/>
      <c r="O32" s="133" t="s">
        <v>160</v>
      </c>
      <c r="P32" s="135"/>
      <c r="Q32" s="25"/>
      <c r="R32" s="22"/>
      <c r="S32" s="28"/>
      <c r="T32" s="129" t="s">
        <v>101</v>
      </c>
      <c r="U32" s="28"/>
      <c r="V32" s="58"/>
      <c r="W32" s="58"/>
      <c r="X32" s="172" t="s">
        <v>140</v>
      </c>
      <c r="Y32" s="173"/>
      <c r="Z32" s="173"/>
      <c r="AA32" s="173"/>
      <c r="AB32" s="173"/>
      <c r="AC32" s="173"/>
      <c r="AD32" s="173"/>
      <c r="AE32" s="173"/>
      <c r="AF32" s="173"/>
      <c r="AH32" s="81"/>
      <c r="AI32" s="67">
        <f t="shared" si="0"/>
        <v>29</v>
      </c>
      <c r="AJ32" s="67" t="s">
        <v>28</v>
      </c>
      <c r="AK32" s="72" t="s">
        <v>32</v>
      </c>
    </row>
    <row r="33" spans="1:37" ht="16.5" customHeight="1" thickBot="1" x14ac:dyDescent="0.4">
      <c r="A33" s="143"/>
      <c r="B33" s="147"/>
      <c r="C33" s="148"/>
      <c r="D33" s="148"/>
      <c r="E33" s="148"/>
      <c r="F33" s="149"/>
      <c r="G33" s="150"/>
      <c r="H33" s="150"/>
      <c r="I33" s="150"/>
      <c r="J33" s="151"/>
      <c r="K33" s="92" t="s">
        <v>53</v>
      </c>
      <c r="L33" s="23" t="s">
        <v>78</v>
      </c>
      <c r="M33" s="111" t="s">
        <v>111</v>
      </c>
      <c r="N33" s="131"/>
      <c r="O33" s="127"/>
      <c r="P33" s="22"/>
      <c r="Q33" s="25"/>
      <c r="R33" s="22"/>
      <c r="S33" s="28"/>
      <c r="T33" s="129"/>
      <c r="U33" s="28"/>
      <c r="V33" s="58"/>
      <c r="W33" s="58"/>
      <c r="X33" s="40"/>
      <c r="Y33" s="40"/>
      <c r="Z33" s="40"/>
      <c r="AA33" s="40"/>
      <c r="AB33" s="40"/>
      <c r="AC33" s="40"/>
      <c r="AD33" s="40"/>
      <c r="AE33" s="40"/>
      <c r="AF33" s="40"/>
      <c r="AH33" s="81"/>
      <c r="AI33" s="67">
        <f t="shared" si="0"/>
        <v>30</v>
      </c>
      <c r="AJ33" s="67" t="s">
        <v>28</v>
      </c>
      <c r="AK33" s="72" t="s">
        <v>47</v>
      </c>
    </row>
    <row r="34" spans="1:37" ht="16.5" customHeight="1" thickTop="1" thickBot="1" x14ac:dyDescent="0.4">
      <c r="A34" s="142">
        <v>18</v>
      </c>
      <c r="B34" s="153" t="str">
        <f>VLOOKUP(A34,$AI$4:$AK$35,3,FALSE)</f>
        <v>桜木ライオンズ</v>
      </c>
      <c r="C34" s="154"/>
      <c r="D34" s="154"/>
      <c r="E34" s="154"/>
      <c r="F34" s="155"/>
      <c r="G34" s="150" t="str">
        <f>VLOOKUP(A34,$AI$4:$AK$35,2,FALSE)</f>
        <v>若</v>
      </c>
      <c r="H34" s="150"/>
      <c r="I34" s="150"/>
      <c r="J34" s="151">
        <v>16</v>
      </c>
      <c r="K34" s="109" t="s">
        <v>65</v>
      </c>
      <c r="L34" s="112"/>
      <c r="M34" s="110" t="s">
        <v>112</v>
      </c>
      <c r="N34" s="22"/>
      <c r="O34" s="127"/>
      <c r="P34" s="170"/>
      <c r="Q34" s="170"/>
      <c r="R34" s="170"/>
      <c r="S34" s="170"/>
      <c r="T34" s="229"/>
      <c r="U34" s="231" t="s">
        <v>178</v>
      </c>
      <c r="V34" s="232"/>
      <c r="W34" s="58"/>
      <c r="X34" s="219" t="s">
        <v>31</v>
      </c>
      <c r="Y34" s="220"/>
      <c r="Z34" s="220"/>
      <c r="AA34" s="220"/>
      <c r="AB34" s="220"/>
      <c r="AC34" s="220"/>
      <c r="AD34" s="220"/>
      <c r="AE34" s="220"/>
      <c r="AF34" s="221"/>
      <c r="AH34" s="81"/>
      <c r="AI34" s="67">
        <f t="shared" si="0"/>
        <v>31</v>
      </c>
      <c r="AJ34" s="67" t="s">
        <v>28</v>
      </c>
      <c r="AK34" s="72" t="s">
        <v>30</v>
      </c>
    </row>
    <row r="35" spans="1:37" ht="16.5" customHeight="1" thickTop="1" thickBot="1" x14ac:dyDescent="0.4">
      <c r="A35" s="143"/>
      <c r="B35" s="156"/>
      <c r="C35" s="157"/>
      <c r="D35" s="157"/>
      <c r="E35" s="157"/>
      <c r="F35" s="158"/>
      <c r="G35" s="150"/>
      <c r="H35" s="150"/>
      <c r="I35" s="150"/>
      <c r="J35" s="151"/>
      <c r="K35" s="93"/>
      <c r="L35" s="26"/>
      <c r="M35" s="96"/>
      <c r="N35" s="197" t="s">
        <v>137</v>
      </c>
      <c r="O35" s="198"/>
      <c r="P35" s="198"/>
      <c r="Q35" s="198"/>
      <c r="R35" s="198"/>
      <c r="S35" s="198"/>
      <c r="T35" s="230"/>
      <c r="U35" s="234"/>
      <c r="V35" s="235"/>
      <c r="W35" s="63"/>
      <c r="X35" s="222" t="s">
        <v>176</v>
      </c>
      <c r="Y35" s="223"/>
      <c r="Z35" s="223"/>
      <c r="AA35" s="223"/>
      <c r="AB35" s="223"/>
      <c r="AC35" s="223"/>
      <c r="AD35" s="223"/>
      <c r="AE35" s="223"/>
      <c r="AF35" s="223"/>
      <c r="AH35" s="81"/>
      <c r="AI35" s="67">
        <f t="shared" si="0"/>
        <v>32</v>
      </c>
      <c r="AJ35" s="67" t="s">
        <v>28</v>
      </c>
      <c r="AK35" s="72" t="s">
        <v>48</v>
      </c>
    </row>
    <row r="36" spans="1:37" ht="16.5" customHeight="1" thickTop="1" thickBot="1" x14ac:dyDescent="0.4">
      <c r="A36" s="142">
        <v>13</v>
      </c>
      <c r="B36" s="144" t="str">
        <f>VLOOKUP(A36,$AI$4:$AK$35,3,FALSE)</f>
        <v>武石ブルーサンダー</v>
      </c>
      <c r="C36" s="145"/>
      <c r="D36" s="145"/>
      <c r="E36" s="145"/>
      <c r="F36" s="146"/>
      <c r="G36" s="150" t="str">
        <f>VLOOKUP(A36,$AI$4:$AK$35,2,FALSE)</f>
        <v>花</v>
      </c>
      <c r="H36" s="150"/>
      <c r="I36" s="150"/>
      <c r="J36" s="151">
        <v>17</v>
      </c>
      <c r="K36" s="91"/>
      <c r="L36" s="24"/>
      <c r="M36" s="96"/>
      <c r="N36" s="197" t="s">
        <v>136</v>
      </c>
      <c r="O36" s="198"/>
      <c r="P36" s="198"/>
      <c r="Q36" s="198"/>
      <c r="R36" s="198"/>
      <c r="S36" s="198"/>
      <c r="T36" s="66"/>
      <c r="U36" s="233">
        <v>0</v>
      </c>
      <c r="V36" s="232"/>
      <c r="W36" s="63"/>
      <c r="X36" s="223"/>
      <c r="Y36" s="223"/>
      <c r="Z36" s="223"/>
      <c r="AA36" s="223"/>
      <c r="AB36" s="223"/>
      <c r="AC36" s="223"/>
      <c r="AD36" s="223"/>
      <c r="AE36" s="223"/>
      <c r="AF36" s="223"/>
    </row>
    <row r="37" spans="1:37" ht="16.5" customHeight="1" thickBot="1" x14ac:dyDescent="0.4">
      <c r="A37" s="143"/>
      <c r="B37" s="147"/>
      <c r="C37" s="148"/>
      <c r="D37" s="148"/>
      <c r="E37" s="148"/>
      <c r="F37" s="149"/>
      <c r="G37" s="150"/>
      <c r="H37" s="150"/>
      <c r="I37" s="150"/>
      <c r="J37" s="151"/>
      <c r="K37" s="92" t="s">
        <v>53</v>
      </c>
      <c r="L37" s="23" t="s">
        <v>79</v>
      </c>
      <c r="M37" s="111" t="s">
        <v>112</v>
      </c>
      <c r="N37" s="104"/>
      <c r="O37" s="127"/>
      <c r="P37" s="22"/>
      <c r="Q37" s="28"/>
      <c r="R37" s="22"/>
      <c r="S37" s="28"/>
      <c r="T37" s="66"/>
      <c r="U37" s="171"/>
      <c r="V37" s="171"/>
      <c r="W37" s="63"/>
      <c r="X37" s="224" t="s">
        <v>33</v>
      </c>
      <c r="Y37" s="225"/>
      <c r="Z37" s="225"/>
      <c r="AA37" s="225"/>
      <c r="AB37" s="225"/>
      <c r="AC37" s="225"/>
      <c r="AD37" s="225"/>
      <c r="AE37" s="225"/>
      <c r="AF37" s="226"/>
    </row>
    <row r="38" spans="1:37" ht="16.5" customHeight="1" thickTop="1" thickBot="1" x14ac:dyDescent="0.4">
      <c r="A38" s="142">
        <v>31</v>
      </c>
      <c r="B38" s="153" t="str">
        <f>VLOOKUP(A38,$AI$4:$AK$35,3,FALSE)</f>
        <v>磯辺シーグルス</v>
      </c>
      <c r="C38" s="154"/>
      <c r="D38" s="154"/>
      <c r="E38" s="154"/>
      <c r="F38" s="155"/>
      <c r="G38" s="150" t="str">
        <f>VLOOKUP(A38,$AI$4:$AK$35,2,FALSE)</f>
        <v>美</v>
      </c>
      <c r="H38" s="150"/>
      <c r="I38" s="150"/>
      <c r="J38" s="151">
        <v>18</v>
      </c>
      <c r="K38" s="109" t="s">
        <v>66</v>
      </c>
      <c r="L38" s="102"/>
      <c r="M38" s="110" t="s">
        <v>109</v>
      </c>
      <c r="N38" s="21" t="s">
        <v>91</v>
      </c>
      <c r="O38" s="127"/>
      <c r="P38" s="22"/>
      <c r="Q38" s="28"/>
      <c r="R38" s="22"/>
      <c r="S38" s="28"/>
      <c r="T38" s="66"/>
      <c r="U38" s="63"/>
      <c r="V38" s="63"/>
      <c r="W38" s="63"/>
      <c r="X38" s="227" t="s">
        <v>177</v>
      </c>
      <c r="Y38" s="228"/>
      <c r="Z38" s="228"/>
      <c r="AA38" s="228"/>
      <c r="AB38" s="228"/>
      <c r="AC38" s="228"/>
      <c r="AD38" s="228"/>
      <c r="AE38" s="228"/>
      <c r="AF38" s="228"/>
    </row>
    <row r="39" spans="1:37" ht="16.5" customHeight="1" thickTop="1" thickBot="1" x14ac:dyDescent="0.4">
      <c r="A39" s="143"/>
      <c r="B39" s="156"/>
      <c r="C39" s="157"/>
      <c r="D39" s="157"/>
      <c r="E39" s="157"/>
      <c r="F39" s="158"/>
      <c r="G39" s="150"/>
      <c r="H39" s="150"/>
      <c r="I39" s="150"/>
      <c r="J39" s="151"/>
      <c r="L39" s="100"/>
      <c r="M39" s="166" t="s">
        <v>120</v>
      </c>
      <c r="N39" s="167"/>
      <c r="O39" s="55" t="s">
        <v>148</v>
      </c>
      <c r="P39" s="22"/>
      <c r="Q39" s="28"/>
      <c r="R39" s="22"/>
      <c r="S39" s="28"/>
      <c r="T39" s="66"/>
      <c r="U39" s="63"/>
      <c r="V39" s="63"/>
      <c r="W39" s="63"/>
      <c r="X39" s="228"/>
      <c r="Y39" s="228"/>
      <c r="Z39" s="228"/>
      <c r="AA39" s="228"/>
      <c r="AB39" s="228"/>
      <c r="AC39" s="228"/>
      <c r="AD39" s="228"/>
      <c r="AE39" s="228"/>
      <c r="AF39" s="228"/>
    </row>
    <row r="40" spans="1:37" ht="16.5" customHeight="1" thickTop="1" thickBot="1" x14ac:dyDescent="0.4">
      <c r="A40" s="142">
        <v>25</v>
      </c>
      <c r="B40" s="153" t="str">
        <f>VLOOKUP(A40,$AI$4:$AK$35,3,FALSE)</f>
        <v>泉谷メッツ</v>
      </c>
      <c r="C40" s="154"/>
      <c r="D40" s="154"/>
      <c r="E40" s="154"/>
      <c r="F40" s="155"/>
      <c r="G40" s="150" t="str">
        <f>VLOOKUP(A40,$AI$4:$AK$35,2,FALSE)</f>
        <v>緑</v>
      </c>
      <c r="H40" s="150"/>
      <c r="I40" s="150"/>
      <c r="J40" s="151">
        <v>19</v>
      </c>
      <c r="K40" s="101"/>
      <c r="L40" s="107"/>
      <c r="M40" s="166" t="s">
        <v>124</v>
      </c>
      <c r="N40" s="168"/>
      <c r="O40" s="133" t="s">
        <v>149</v>
      </c>
      <c r="P40" s="116"/>
      <c r="Q40" s="29"/>
      <c r="R40" s="22"/>
      <c r="S40" s="28"/>
      <c r="T40" s="66"/>
      <c r="U40" s="63"/>
      <c r="V40" s="63"/>
      <c r="W40" s="63"/>
      <c r="X40" s="208" t="s">
        <v>34</v>
      </c>
      <c r="Y40" s="209"/>
      <c r="Z40" s="209"/>
      <c r="AA40" s="209"/>
      <c r="AB40" s="209"/>
      <c r="AC40" s="209"/>
      <c r="AD40" s="209"/>
      <c r="AE40" s="209"/>
      <c r="AF40" s="210"/>
      <c r="AH40" s="81"/>
    </row>
    <row r="41" spans="1:37" ht="16.5" customHeight="1" thickTop="1" thickBot="1" x14ac:dyDescent="0.4">
      <c r="A41" s="143"/>
      <c r="B41" s="156"/>
      <c r="C41" s="157"/>
      <c r="D41" s="157"/>
      <c r="E41" s="157"/>
      <c r="F41" s="158"/>
      <c r="G41" s="150"/>
      <c r="H41" s="150"/>
      <c r="I41" s="150"/>
      <c r="J41" s="151"/>
      <c r="K41" s="89" t="s">
        <v>53</v>
      </c>
      <c r="L41" s="26" t="s">
        <v>80</v>
      </c>
      <c r="M41" s="103" t="s">
        <v>109</v>
      </c>
      <c r="N41" s="131"/>
      <c r="O41" s="127"/>
      <c r="P41" s="65" t="s">
        <v>97</v>
      </c>
      <c r="Q41" s="29"/>
      <c r="R41" s="22"/>
      <c r="S41" s="28"/>
      <c r="T41" s="66"/>
      <c r="U41" s="63"/>
      <c r="V41" s="63"/>
      <c r="W41" s="63"/>
      <c r="X41" s="211" t="s">
        <v>174</v>
      </c>
      <c r="Y41" s="212"/>
      <c r="Z41" s="212"/>
      <c r="AA41" s="212"/>
      <c r="AB41" s="212"/>
      <c r="AC41" s="212"/>
      <c r="AD41" s="212"/>
      <c r="AE41" s="212"/>
      <c r="AF41" s="213"/>
      <c r="AH41" s="81"/>
    </row>
    <row r="42" spans="1:37" ht="16.5" customHeight="1" thickTop="1" thickBot="1" x14ac:dyDescent="0.4">
      <c r="A42" s="142">
        <v>8</v>
      </c>
      <c r="B42" s="144" t="str">
        <f>VLOOKUP(A42,$AI$4:$AK$35,3,FALSE)</f>
        <v>穴川タイガース</v>
      </c>
      <c r="C42" s="145"/>
      <c r="D42" s="145"/>
      <c r="E42" s="145"/>
      <c r="F42" s="146"/>
      <c r="G42" s="150" t="str">
        <f>VLOOKUP(A42,$AI$4:$AK$35,2,FALSE)</f>
        <v>稲</v>
      </c>
      <c r="H42" s="150"/>
      <c r="I42" s="150"/>
      <c r="J42" s="151">
        <v>20</v>
      </c>
      <c r="K42" s="90" t="s">
        <v>67</v>
      </c>
      <c r="L42" s="30"/>
      <c r="M42" s="97" t="s">
        <v>113</v>
      </c>
      <c r="N42" s="22"/>
      <c r="O42" s="127"/>
      <c r="P42" s="21"/>
      <c r="Q42" s="28"/>
      <c r="R42" s="22"/>
      <c r="S42" s="28"/>
      <c r="T42" s="66"/>
      <c r="U42" s="63"/>
      <c r="V42" s="63"/>
      <c r="W42" s="63"/>
      <c r="X42" s="214"/>
      <c r="Y42" s="215"/>
      <c r="Z42" s="215"/>
      <c r="AA42" s="215"/>
      <c r="AB42" s="215"/>
      <c r="AC42" s="215"/>
      <c r="AD42" s="215"/>
      <c r="AE42" s="215"/>
      <c r="AF42" s="216"/>
      <c r="AH42" s="81"/>
    </row>
    <row r="43" spans="1:37" ht="16.5" customHeight="1" thickBot="1" x14ac:dyDescent="0.4">
      <c r="A43" s="143"/>
      <c r="B43" s="147"/>
      <c r="C43" s="148"/>
      <c r="D43" s="148"/>
      <c r="E43" s="148"/>
      <c r="F43" s="149"/>
      <c r="G43" s="150"/>
      <c r="H43" s="150"/>
      <c r="I43" s="150"/>
      <c r="J43" s="169"/>
      <c r="K43" s="94"/>
      <c r="L43" s="26"/>
      <c r="M43" s="140" t="s">
        <v>121</v>
      </c>
      <c r="N43" s="141"/>
      <c r="O43" s="141"/>
      <c r="P43" s="21"/>
      <c r="Q43" s="59" t="s">
        <v>166</v>
      </c>
      <c r="R43" s="104"/>
      <c r="S43" s="28"/>
      <c r="T43" s="66"/>
      <c r="U43" s="63"/>
      <c r="V43" s="63"/>
      <c r="W43" s="63"/>
      <c r="X43" s="202" t="s">
        <v>175</v>
      </c>
      <c r="Y43" s="203"/>
      <c r="Z43" s="203"/>
      <c r="AA43" s="203"/>
      <c r="AB43" s="203"/>
      <c r="AC43" s="203"/>
      <c r="AD43" s="203"/>
      <c r="AE43" s="203"/>
      <c r="AF43" s="204"/>
      <c r="AH43" s="81"/>
    </row>
    <row r="44" spans="1:37" ht="16.5" customHeight="1" thickTop="1" thickBot="1" x14ac:dyDescent="0.4">
      <c r="A44" s="142">
        <v>7</v>
      </c>
      <c r="B44" s="153" t="str">
        <f>VLOOKUP(A44,$AI$4:$AK$35,3,FALSE)</f>
        <v>いなげパイレーツ</v>
      </c>
      <c r="C44" s="154"/>
      <c r="D44" s="154"/>
      <c r="E44" s="154"/>
      <c r="F44" s="155"/>
      <c r="G44" s="150" t="str">
        <f>VLOOKUP(A44,$AI$4:$AK$35,2,FALSE)</f>
        <v>稲</v>
      </c>
      <c r="H44" s="150"/>
      <c r="I44" s="150"/>
      <c r="J44" s="151">
        <v>21</v>
      </c>
      <c r="K44" s="101"/>
      <c r="L44" s="102"/>
      <c r="M44" s="140" t="s">
        <v>143</v>
      </c>
      <c r="N44" s="141"/>
      <c r="O44" s="141"/>
      <c r="P44" s="129"/>
      <c r="Q44" s="133" t="s">
        <v>167</v>
      </c>
      <c r="R44" s="134"/>
      <c r="S44" s="28"/>
      <c r="T44" s="66"/>
      <c r="U44" s="63"/>
      <c r="V44" s="63"/>
      <c r="W44" s="63"/>
      <c r="X44" s="205"/>
      <c r="Y44" s="206"/>
      <c r="Z44" s="206"/>
      <c r="AA44" s="206"/>
      <c r="AB44" s="206"/>
      <c r="AC44" s="206"/>
      <c r="AD44" s="206"/>
      <c r="AE44" s="206"/>
      <c r="AF44" s="207"/>
    </row>
    <row r="45" spans="1:37" ht="16.5" customHeight="1" thickTop="1" thickBot="1" x14ac:dyDescent="0.4">
      <c r="A45" s="143"/>
      <c r="B45" s="156"/>
      <c r="C45" s="157"/>
      <c r="D45" s="157"/>
      <c r="E45" s="157"/>
      <c r="F45" s="158"/>
      <c r="G45" s="150"/>
      <c r="H45" s="150"/>
      <c r="I45" s="150"/>
      <c r="J45" s="151"/>
      <c r="K45" s="89" t="s">
        <v>53</v>
      </c>
      <c r="L45" s="108" t="s">
        <v>81</v>
      </c>
      <c r="M45" s="103" t="s">
        <v>113</v>
      </c>
      <c r="N45" s="104"/>
      <c r="O45" s="127"/>
      <c r="P45" s="129"/>
      <c r="Q45" s="28"/>
      <c r="R45" s="129"/>
      <c r="S45" s="28"/>
      <c r="T45" s="21"/>
      <c r="U45" s="28"/>
      <c r="V45" s="58"/>
      <c r="W45" s="58"/>
      <c r="X45" s="44"/>
      <c r="Y45" s="44"/>
      <c r="Z45" s="44"/>
      <c r="AA45" s="44"/>
      <c r="AB45" s="44"/>
      <c r="AC45" s="44"/>
      <c r="AD45" s="44"/>
      <c r="AE45" s="44"/>
      <c r="AF45" s="44"/>
    </row>
    <row r="46" spans="1:37" ht="16.5" customHeight="1" thickTop="1" x14ac:dyDescent="0.35">
      <c r="A46" s="142">
        <v>32</v>
      </c>
      <c r="B46" s="144" t="str">
        <f>VLOOKUP(A46,$AI$4:$AK$35,3,FALSE)</f>
        <v>幸町リトルインディアンズ</v>
      </c>
      <c r="C46" s="145"/>
      <c r="D46" s="145"/>
      <c r="E46" s="145"/>
      <c r="F46" s="146"/>
      <c r="G46" s="150" t="str">
        <f>VLOOKUP(A46,$AI$4:$AK$35,2,FALSE)</f>
        <v>美</v>
      </c>
      <c r="H46" s="150"/>
      <c r="I46" s="150"/>
      <c r="J46" s="151">
        <v>22</v>
      </c>
      <c r="K46" s="90" t="s">
        <v>68</v>
      </c>
      <c r="L46" s="30"/>
      <c r="M46" s="97" t="s">
        <v>114</v>
      </c>
      <c r="N46" s="21" t="s">
        <v>92</v>
      </c>
      <c r="O46" s="127"/>
      <c r="P46" s="129"/>
      <c r="Q46" s="28"/>
      <c r="R46" s="129"/>
      <c r="S46" s="28"/>
      <c r="T46" s="21"/>
      <c r="U46" s="28"/>
      <c r="V46" s="58"/>
      <c r="W46" s="58"/>
      <c r="X46" s="44"/>
      <c r="Y46" s="44"/>
      <c r="Z46" s="44"/>
      <c r="AA46" s="44"/>
      <c r="AB46" s="44"/>
      <c r="AC46" s="44"/>
      <c r="AD46" s="44"/>
      <c r="AE46" s="44"/>
      <c r="AF46" s="44"/>
    </row>
    <row r="47" spans="1:37" ht="16.5" customHeight="1" thickBot="1" x14ac:dyDescent="0.4">
      <c r="A47" s="143"/>
      <c r="B47" s="147"/>
      <c r="C47" s="148"/>
      <c r="D47" s="148"/>
      <c r="E47" s="148"/>
      <c r="F47" s="149"/>
      <c r="G47" s="150"/>
      <c r="H47" s="150"/>
      <c r="I47" s="150"/>
      <c r="J47" s="151"/>
      <c r="L47" s="100"/>
      <c r="M47" s="166" t="s">
        <v>120</v>
      </c>
      <c r="N47" s="167"/>
      <c r="O47" s="132" t="s">
        <v>150</v>
      </c>
      <c r="P47" s="131"/>
      <c r="Q47" s="28"/>
      <c r="R47" s="129"/>
      <c r="S47" s="28"/>
      <c r="T47" s="21"/>
      <c r="U47" s="28"/>
      <c r="V47" s="58"/>
      <c r="W47" s="58"/>
      <c r="X47" s="40"/>
      <c r="Y47" s="40"/>
      <c r="Z47" s="40"/>
      <c r="AA47" s="40"/>
      <c r="AB47" s="40"/>
      <c r="AC47" s="44"/>
      <c r="AD47" s="44"/>
      <c r="AE47" s="44"/>
      <c r="AF47" s="44"/>
    </row>
    <row r="48" spans="1:37" ht="16.5" customHeight="1" thickTop="1" x14ac:dyDescent="0.35">
      <c r="A48" s="142">
        <v>21</v>
      </c>
      <c r="B48" s="144" t="str">
        <f>VLOOKUP(A48,$AI$4:$AK$35,3,FALSE)</f>
        <v>千城台レッドシャーク</v>
      </c>
      <c r="C48" s="145"/>
      <c r="D48" s="145"/>
      <c r="E48" s="145"/>
      <c r="F48" s="146"/>
      <c r="G48" s="150" t="str">
        <f>VLOOKUP(A48,$AI$4:$AK$35,2,FALSE)</f>
        <v>若</v>
      </c>
      <c r="H48" s="150"/>
      <c r="I48" s="150"/>
      <c r="J48" s="151">
        <v>23</v>
      </c>
      <c r="L48" s="85"/>
      <c r="M48" s="166" t="s">
        <v>125</v>
      </c>
      <c r="N48" s="168"/>
      <c r="O48" s="55" t="s">
        <v>151</v>
      </c>
      <c r="P48" s="22"/>
      <c r="Q48" s="28"/>
      <c r="R48" s="129"/>
      <c r="S48" s="28"/>
      <c r="T48" s="21"/>
      <c r="U48" s="28"/>
      <c r="V48" s="58"/>
      <c r="W48" s="58"/>
      <c r="X48" s="40"/>
      <c r="Y48" s="40"/>
      <c r="Z48" s="40"/>
      <c r="AA48" s="40"/>
      <c r="AB48" s="40"/>
      <c r="AC48" s="44"/>
      <c r="AD48" s="44"/>
      <c r="AE48" s="44"/>
      <c r="AF48" s="44"/>
    </row>
    <row r="49" spans="1:34" ht="16.5" customHeight="1" thickBot="1" x14ac:dyDescent="0.4">
      <c r="A49" s="143"/>
      <c r="B49" s="147"/>
      <c r="C49" s="148"/>
      <c r="D49" s="148"/>
      <c r="E49" s="148"/>
      <c r="F49" s="149"/>
      <c r="G49" s="150"/>
      <c r="H49" s="150"/>
      <c r="I49" s="150"/>
      <c r="J49" s="151"/>
      <c r="K49" s="92" t="s">
        <v>53</v>
      </c>
      <c r="L49" s="23" t="s">
        <v>82</v>
      </c>
      <c r="M49" s="111" t="s">
        <v>110</v>
      </c>
      <c r="N49" s="131"/>
      <c r="O49" s="127"/>
      <c r="P49" s="22"/>
      <c r="Q49" s="28"/>
      <c r="R49" s="129" t="s">
        <v>100</v>
      </c>
      <c r="S49" s="56"/>
      <c r="T49" s="21"/>
      <c r="U49" s="28"/>
      <c r="V49" s="58"/>
      <c r="W49" s="58"/>
      <c r="X49" s="40"/>
      <c r="Y49" s="40"/>
      <c r="Z49" s="40"/>
      <c r="AA49" s="40"/>
      <c r="AB49" s="40"/>
      <c r="AC49" s="44"/>
      <c r="AD49" s="44"/>
      <c r="AE49" s="44"/>
      <c r="AF49" s="44"/>
    </row>
    <row r="50" spans="1:34" ht="16.5" customHeight="1" thickTop="1" thickBot="1" x14ac:dyDescent="0.4">
      <c r="A50" s="142">
        <v>1</v>
      </c>
      <c r="B50" s="159" t="str">
        <f>VLOOKUP(A50,$AI$4:$AK$35,3,FALSE)</f>
        <v>大森フライヤーズ</v>
      </c>
      <c r="C50" s="160"/>
      <c r="D50" s="160"/>
      <c r="E50" s="160"/>
      <c r="F50" s="161"/>
      <c r="G50" s="150" t="str">
        <f>VLOOKUP(A50,$AI$4:$AK$35,2,FALSE)</f>
        <v>中</v>
      </c>
      <c r="H50" s="150"/>
      <c r="I50" s="150"/>
      <c r="J50" s="151">
        <v>24</v>
      </c>
      <c r="K50" s="109" t="s">
        <v>69</v>
      </c>
      <c r="L50" s="102"/>
      <c r="M50" s="110" t="s">
        <v>115</v>
      </c>
      <c r="N50" s="22"/>
      <c r="O50" s="127"/>
      <c r="P50" s="22"/>
      <c r="Q50" s="28"/>
      <c r="R50" s="129"/>
      <c r="S50" s="57"/>
      <c r="T50" s="21"/>
      <c r="U50" s="28"/>
      <c r="V50" s="58"/>
      <c r="W50" s="58"/>
      <c r="X50" s="40"/>
      <c r="Y50" s="40"/>
      <c r="Z50" s="40"/>
      <c r="AA50" s="40"/>
      <c r="AB50" s="44"/>
      <c r="AC50" s="44"/>
      <c r="AD50" s="44"/>
      <c r="AE50" s="44"/>
      <c r="AF50" s="44"/>
    </row>
    <row r="51" spans="1:34" ht="16.5" customHeight="1" thickTop="1" thickBot="1" x14ac:dyDescent="0.5">
      <c r="A51" s="143"/>
      <c r="B51" s="162"/>
      <c r="C51" s="163"/>
      <c r="D51" s="163"/>
      <c r="E51" s="163"/>
      <c r="F51" s="164"/>
      <c r="G51" s="150"/>
      <c r="H51" s="150"/>
      <c r="I51" s="150"/>
      <c r="J51" s="151"/>
      <c r="K51" s="93"/>
      <c r="L51" s="26"/>
      <c r="M51" s="96"/>
      <c r="N51" s="195" t="s">
        <v>134</v>
      </c>
      <c r="O51" s="196"/>
      <c r="P51" s="196"/>
      <c r="Q51" s="196"/>
      <c r="R51" s="129"/>
      <c r="S51" s="55" t="s">
        <v>170</v>
      </c>
      <c r="T51" s="21"/>
      <c r="U51" s="28"/>
      <c r="V51" s="58"/>
      <c r="W51" s="58"/>
      <c r="X51" s="40"/>
      <c r="Y51" s="40"/>
      <c r="Z51" s="40"/>
      <c r="AA51" s="40"/>
      <c r="AB51" s="44"/>
      <c r="AC51" s="44"/>
      <c r="AD51" s="44"/>
      <c r="AE51" s="44"/>
      <c r="AF51" s="44"/>
    </row>
    <row r="52" spans="1:34" ht="16.5" customHeight="1" thickTop="1" thickBot="1" x14ac:dyDescent="0.5">
      <c r="A52" s="142">
        <v>29</v>
      </c>
      <c r="B52" s="159" t="str">
        <f>VLOOKUP(A52,$AI$4:$AK$35,3,FALSE)</f>
        <v>打瀬ベイバスターズ</v>
      </c>
      <c r="C52" s="160"/>
      <c r="D52" s="160"/>
      <c r="E52" s="160"/>
      <c r="F52" s="161"/>
      <c r="G52" s="150" t="str">
        <f>VLOOKUP(A52,$AI$4:$AK$35,2,FALSE)</f>
        <v>美</v>
      </c>
      <c r="H52" s="150"/>
      <c r="I52" s="150"/>
      <c r="J52" s="165">
        <v>25</v>
      </c>
      <c r="K52" s="101"/>
      <c r="L52" s="102"/>
      <c r="M52" s="98"/>
      <c r="N52" s="195" t="s">
        <v>145</v>
      </c>
      <c r="O52" s="196"/>
      <c r="P52" s="196"/>
      <c r="Q52" s="196"/>
      <c r="R52" s="22"/>
      <c r="S52" s="139" t="s">
        <v>171</v>
      </c>
      <c r="T52" s="135"/>
      <c r="U52" s="28"/>
      <c r="V52" s="58"/>
      <c r="W52" s="58"/>
      <c r="X52" s="40"/>
      <c r="Y52" s="40"/>
      <c r="Z52" s="40"/>
      <c r="AA52" s="40"/>
      <c r="AB52" s="44"/>
      <c r="AC52" s="44"/>
      <c r="AD52" s="44"/>
      <c r="AE52" s="44"/>
      <c r="AF52" s="44"/>
    </row>
    <row r="53" spans="1:34" ht="16.5" customHeight="1" thickTop="1" thickBot="1" x14ac:dyDescent="0.4">
      <c r="A53" s="143"/>
      <c r="B53" s="162"/>
      <c r="C53" s="163"/>
      <c r="D53" s="163"/>
      <c r="E53" s="163"/>
      <c r="F53" s="164"/>
      <c r="G53" s="150"/>
      <c r="H53" s="150"/>
      <c r="I53" s="150"/>
      <c r="J53" s="165"/>
      <c r="K53" s="89" t="s">
        <v>53</v>
      </c>
      <c r="L53" s="108" t="s">
        <v>83</v>
      </c>
      <c r="M53" s="103" t="s">
        <v>116</v>
      </c>
      <c r="N53" s="104"/>
      <c r="O53" s="127"/>
      <c r="P53" s="22"/>
      <c r="Q53" s="25"/>
      <c r="R53" s="22"/>
      <c r="S53" s="29"/>
      <c r="T53" s="22"/>
      <c r="U53" s="28"/>
      <c r="V53" s="58"/>
      <c r="W53" s="58"/>
      <c r="X53" s="40"/>
      <c r="Y53" s="40"/>
      <c r="Z53" s="40"/>
      <c r="AA53" s="40"/>
      <c r="AB53" s="44"/>
      <c r="AC53" s="44"/>
      <c r="AD53" s="44"/>
      <c r="AE53" s="44"/>
      <c r="AF53" s="44"/>
    </row>
    <row r="54" spans="1:34" ht="16.5" customHeight="1" thickTop="1" x14ac:dyDescent="0.35">
      <c r="A54" s="142">
        <v>12</v>
      </c>
      <c r="B54" s="144" t="str">
        <f>VLOOKUP(A54,$AI$4:$AK$35,3,FALSE)</f>
        <v>宮野木ビーバーズ</v>
      </c>
      <c r="C54" s="145"/>
      <c r="D54" s="145"/>
      <c r="E54" s="145"/>
      <c r="F54" s="146"/>
      <c r="G54" s="150" t="str">
        <f>VLOOKUP(A54,$AI$4:$AK$35,2,FALSE)</f>
        <v>稲</v>
      </c>
      <c r="H54" s="150"/>
      <c r="I54" s="150"/>
      <c r="J54" s="151">
        <v>26</v>
      </c>
      <c r="K54" s="90" t="s">
        <v>55</v>
      </c>
      <c r="L54" s="30"/>
      <c r="M54" s="97" t="s">
        <v>111</v>
      </c>
      <c r="N54" s="129" t="s">
        <v>93</v>
      </c>
      <c r="O54" s="127"/>
      <c r="P54" s="22"/>
      <c r="Q54" s="25"/>
      <c r="R54" s="22"/>
      <c r="S54" s="29"/>
      <c r="T54" s="22"/>
      <c r="U54" s="28"/>
      <c r="V54" s="58"/>
      <c r="W54" s="58"/>
      <c r="X54" s="40"/>
      <c r="Y54" s="40"/>
      <c r="Z54" s="40"/>
      <c r="AA54" s="40"/>
      <c r="AB54" s="44"/>
      <c r="AC54" s="44"/>
      <c r="AD54" s="44"/>
      <c r="AE54" s="44"/>
      <c r="AF54" s="44"/>
    </row>
    <row r="55" spans="1:34" ht="16.5" customHeight="1" thickBot="1" x14ac:dyDescent="0.4">
      <c r="A55" s="143"/>
      <c r="B55" s="147"/>
      <c r="C55" s="148"/>
      <c r="D55" s="148"/>
      <c r="E55" s="148"/>
      <c r="F55" s="149"/>
      <c r="G55" s="150"/>
      <c r="H55" s="150"/>
      <c r="I55" s="150"/>
      <c r="J55" s="151"/>
      <c r="L55" s="100"/>
      <c r="M55" s="166" t="s">
        <v>120</v>
      </c>
      <c r="N55" s="168"/>
      <c r="O55" s="130" t="s">
        <v>152</v>
      </c>
      <c r="P55" s="104"/>
      <c r="Q55" s="25"/>
      <c r="R55" s="22"/>
      <c r="S55" s="29"/>
      <c r="T55" s="22"/>
      <c r="U55" s="28"/>
      <c r="V55" s="58"/>
      <c r="W55" s="58"/>
      <c r="X55" s="40"/>
      <c r="Y55" s="40"/>
      <c r="Z55" s="40"/>
      <c r="AA55" s="40"/>
      <c r="AB55" s="44"/>
      <c r="AC55" s="44"/>
      <c r="AD55" s="44"/>
      <c r="AE55" s="44"/>
      <c r="AF55" s="44"/>
    </row>
    <row r="56" spans="1:34" ht="16.5" customHeight="1" thickTop="1" x14ac:dyDescent="0.35">
      <c r="A56" s="142">
        <v>17</v>
      </c>
      <c r="B56" s="144" t="str">
        <f>VLOOKUP(A56,$AI$4:$AK$35,3,FALSE)</f>
        <v>花見川ヒューガーズ</v>
      </c>
      <c r="C56" s="145"/>
      <c r="D56" s="145"/>
      <c r="E56" s="145"/>
      <c r="F56" s="146"/>
      <c r="G56" s="150" t="str">
        <f>VLOOKUP(A56,$AI$4:$AK$35,2,FALSE)</f>
        <v>花</v>
      </c>
      <c r="H56" s="150"/>
      <c r="I56" s="150"/>
      <c r="J56" s="165">
        <v>27</v>
      </c>
      <c r="L56" s="85"/>
      <c r="M56" s="166" t="s">
        <v>161</v>
      </c>
      <c r="N56" s="167"/>
      <c r="O56" s="55" t="s">
        <v>146</v>
      </c>
      <c r="P56" s="134"/>
      <c r="Q56" s="25"/>
      <c r="R56" s="22"/>
      <c r="S56" s="29"/>
      <c r="T56" s="22"/>
      <c r="U56" s="28"/>
      <c r="V56" s="58"/>
      <c r="W56" s="58"/>
      <c r="X56" s="40"/>
      <c r="Y56" s="40"/>
      <c r="Z56" s="40"/>
      <c r="AA56" s="40"/>
      <c r="AB56" s="44"/>
      <c r="AC56" s="44"/>
      <c r="AD56" s="44"/>
      <c r="AE56" s="44"/>
      <c r="AF56" s="44"/>
    </row>
    <row r="57" spans="1:34" ht="16.5" customHeight="1" thickBot="1" x14ac:dyDescent="0.4">
      <c r="A57" s="143"/>
      <c r="B57" s="147"/>
      <c r="C57" s="148"/>
      <c r="D57" s="148"/>
      <c r="E57" s="148"/>
      <c r="F57" s="149"/>
      <c r="G57" s="150"/>
      <c r="H57" s="150"/>
      <c r="I57" s="150"/>
      <c r="J57" s="165"/>
      <c r="K57" s="92" t="s">
        <v>53</v>
      </c>
      <c r="L57" s="23" t="s">
        <v>84</v>
      </c>
      <c r="M57" s="111" t="s">
        <v>114</v>
      </c>
      <c r="N57" s="106"/>
      <c r="O57" s="127"/>
      <c r="P57" s="129" t="s">
        <v>98</v>
      </c>
      <c r="Q57" s="25"/>
      <c r="R57" s="22"/>
      <c r="S57" s="29"/>
      <c r="T57" s="22"/>
      <c r="U57" s="63"/>
      <c r="V57" s="63"/>
      <c r="W57" s="63"/>
      <c r="X57" s="40"/>
      <c r="Y57" s="40"/>
      <c r="Z57" s="40"/>
      <c r="AA57" s="40"/>
      <c r="AB57" s="44"/>
      <c r="AC57" s="44"/>
      <c r="AD57" s="44"/>
      <c r="AE57" s="44"/>
      <c r="AF57" s="44"/>
      <c r="AH57" s="81"/>
    </row>
    <row r="58" spans="1:34" ht="16.5" customHeight="1" thickTop="1" thickBot="1" x14ac:dyDescent="0.4">
      <c r="A58" s="142">
        <v>19</v>
      </c>
      <c r="B58" s="153" t="str">
        <f>VLOOKUP(A58,$AI$4:$AK$35,3,FALSE)</f>
        <v>小倉台ライガース</v>
      </c>
      <c r="C58" s="154"/>
      <c r="D58" s="154"/>
      <c r="E58" s="154"/>
      <c r="F58" s="155"/>
      <c r="G58" s="150" t="str">
        <f>VLOOKUP(A58,$AI$4:$AK$35,2,FALSE)</f>
        <v>若</v>
      </c>
      <c r="H58" s="150"/>
      <c r="I58" s="150"/>
      <c r="J58" s="151">
        <v>28</v>
      </c>
      <c r="K58" s="109" t="s">
        <v>56</v>
      </c>
      <c r="L58" s="112"/>
      <c r="M58" s="113" t="s">
        <v>106</v>
      </c>
      <c r="N58" s="22"/>
      <c r="O58" s="127"/>
      <c r="P58" s="129"/>
      <c r="Q58" s="25"/>
      <c r="R58" s="22"/>
      <c r="S58" s="29"/>
      <c r="T58" s="22"/>
      <c r="U58" s="63"/>
      <c r="V58" s="63"/>
      <c r="W58" s="63"/>
      <c r="X58" s="47"/>
      <c r="Y58" s="47"/>
      <c r="Z58" s="47"/>
      <c r="AA58" s="47"/>
      <c r="AB58" s="47"/>
      <c r="AC58" s="47"/>
      <c r="AD58" s="47"/>
      <c r="AE58" s="47"/>
      <c r="AF58" s="47"/>
      <c r="AH58" s="81"/>
    </row>
    <row r="59" spans="1:34" ht="16.5" customHeight="1" thickTop="1" thickBot="1" x14ac:dyDescent="0.4">
      <c r="A59" s="143"/>
      <c r="B59" s="156"/>
      <c r="C59" s="157"/>
      <c r="D59" s="157"/>
      <c r="E59" s="157"/>
      <c r="F59" s="158"/>
      <c r="G59" s="150"/>
      <c r="H59" s="150"/>
      <c r="I59" s="150"/>
      <c r="J59" s="151"/>
      <c r="K59" s="93"/>
      <c r="L59" s="26"/>
      <c r="M59" s="140" t="s">
        <v>121</v>
      </c>
      <c r="N59" s="141"/>
      <c r="O59" s="141"/>
      <c r="P59" s="129"/>
      <c r="Q59" s="130" t="s">
        <v>168</v>
      </c>
      <c r="R59" s="106"/>
      <c r="S59" s="29"/>
      <c r="T59" s="22"/>
      <c r="U59" s="63"/>
      <c r="V59" s="63"/>
      <c r="W59" s="63"/>
      <c r="X59" s="47"/>
      <c r="Y59" s="47"/>
      <c r="Z59" s="47"/>
      <c r="AA59" s="47"/>
      <c r="AB59" s="47"/>
      <c r="AC59" s="47"/>
      <c r="AD59" s="47"/>
      <c r="AE59" s="47"/>
      <c r="AF59" s="47"/>
      <c r="AH59" s="81"/>
    </row>
    <row r="60" spans="1:34" ht="16.5" customHeight="1" thickTop="1" x14ac:dyDescent="0.35">
      <c r="A60" s="142">
        <v>3</v>
      </c>
      <c r="B60" s="144" t="str">
        <f>VLOOKUP(A60,$AI$4:$AK$35,3,FALSE)</f>
        <v>生浜ヤンキース</v>
      </c>
      <c r="C60" s="145"/>
      <c r="D60" s="145"/>
      <c r="E60" s="145"/>
      <c r="F60" s="146"/>
      <c r="G60" s="150" t="str">
        <f>VLOOKUP(A60,$AI$4:$AK$35,2,FALSE)</f>
        <v>中</v>
      </c>
      <c r="H60" s="150"/>
      <c r="I60" s="150"/>
      <c r="J60" s="151">
        <v>29</v>
      </c>
      <c r="K60" s="91"/>
      <c r="L60" s="24"/>
      <c r="M60" s="140" t="s">
        <v>144</v>
      </c>
      <c r="N60" s="141"/>
      <c r="O60" s="141"/>
      <c r="P60" s="21"/>
      <c r="Q60" s="55" t="s">
        <v>169</v>
      </c>
      <c r="R60" s="22"/>
      <c r="S60" s="28"/>
      <c r="T60" s="22"/>
      <c r="U60" s="63"/>
      <c r="V60" s="63"/>
      <c r="W60" s="63"/>
      <c r="X60" s="47"/>
      <c r="Y60" s="47"/>
      <c r="Z60" s="47"/>
      <c r="AA60" s="47"/>
      <c r="AB60" s="47"/>
      <c r="AC60" s="47"/>
      <c r="AD60" s="47"/>
      <c r="AE60" s="47"/>
      <c r="AF60" s="47"/>
      <c r="AH60" s="81"/>
    </row>
    <row r="61" spans="1:34" ht="16.5" customHeight="1" thickBot="1" x14ac:dyDescent="0.4">
      <c r="A61" s="143"/>
      <c r="B61" s="147"/>
      <c r="C61" s="148"/>
      <c r="D61" s="148"/>
      <c r="E61" s="148"/>
      <c r="F61" s="149"/>
      <c r="G61" s="150"/>
      <c r="H61" s="150"/>
      <c r="I61" s="150"/>
      <c r="J61" s="151"/>
      <c r="K61" s="92" t="s">
        <v>53</v>
      </c>
      <c r="L61" s="23" t="s">
        <v>85</v>
      </c>
      <c r="M61" s="111" t="s">
        <v>111</v>
      </c>
      <c r="N61" s="104"/>
      <c r="O61" s="127"/>
      <c r="P61" s="21"/>
      <c r="Q61" s="25"/>
      <c r="R61" s="22"/>
      <c r="S61" s="28"/>
      <c r="T61" s="22"/>
      <c r="U61" s="63"/>
      <c r="V61" s="63"/>
      <c r="W61" s="63"/>
      <c r="X61" s="47"/>
      <c r="Y61" s="47"/>
      <c r="Z61" s="47"/>
      <c r="AA61" s="47"/>
      <c r="AB61" s="47"/>
      <c r="AC61" s="47"/>
      <c r="AD61" s="47"/>
      <c r="AE61" s="47"/>
      <c r="AF61" s="47"/>
    </row>
    <row r="62" spans="1:34" ht="16.5" customHeight="1" thickTop="1" thickBot="1" x14ac:dyDescent="0.4">
      <c r="A62" s="142">
        <v>22</v>
      </c>
      <c r="B62" s="153" t="str">
        <f>VLOOKUP(A62,$AI$4:$AK$35,3,FALSE)</f>
        <v>みつわ台スラッガーズ</v>
      </c>
      <c r="C62" s="154"/>
      <c r="D62" s="154"/>
      <c r="E62" s="154"/>
      <c r="F62" s="155"/>
      <c r="G62" s="150" t="str">
        <f>VLOOKUP(A62,$AI$4:$AK$35,2,FALSE)</f>
        <v>若</v>
      </c>
      <c r="H62" s="150"/>
      <c r="I62" s="150"/>
      <c r="J62" s="151">
        <v>30</v>
      </c>
      <c r="K62" s="109" t="s">
        <v>61</v>
      </c>
      <c r="L62" s="102"/>
      <c r="M62" s="110" t="s">
        <v>117</v>
      </c>
      <c r="N62" s="129" t="s">
        <v>94</v>
      </c>
      <c r="O62" s="127"/>
      <c r="P62" s="21"/>
      <c r="Q62" s="25"/>
      <c r="R62" s="22"/>
      <c r="S62" s="28"/>
      <c r="T62" s="22"/>
      <c r="U62" s="63"/>
      <c r="V62" s="63"/>
      <c r="W62" s="63"/>
      <c r="X62" s="47"/>
      <c r="Y62" s="47"/>
      <c r="Z62" s="47"/>
      <c r="AA62" s="47"/>
      <c r="AB62" s="47"/>
      <c r="AC62" s="47"/>
      <c r="AD62" s="47"/>
      <c r="AE62" s="47"/>
      <c r="AF62" s="47"/>
    </row>
    <row r="63" spans="1:34" ht="16.5" customHeight="1" thickTop="1" thickBot="1" x14ac:dyDescent="0.4">
      <c r="A63" s="143"/>
      <c r="B63" s="156"/>
      <c r="C63" s="157"/>
      <c r="D63" s="157"/>
      <c r="E63" s="157"/>
      <c r="F63" s="158"/>
      <c r="G63" s="150"/>
      <c r="H63" s="150"/>
      <c r="I63" s="150"/>
      <c r="J63" s="151"/>
      <c r="L63" s="100"/>
      <c r="M63" s="166" t="s">
        <v>120</v>
      </c>
      <c r="N63" s="168"/>
      <c r="O63" s="130" t="s">
        <v>153</v>
      </c>
      <c r="P63" s="106"/>
      <c r="Q63" s="25"/>
      <c r="R63" s="22"/>
      <c r="S63" s="28"/>
      <c r="T63" s="22"/>
      <c r="U63" s="63"/>
      <c r="V63" s="63"/>
      <c r="W63" s="63"/>
      <c r="X63" s="47"/>
      <c r="Y63" s="47"/>
      <c r="Z63" s="47"/>
      <c r="AA63" s="47"/>
      <c r="AB63" s="47"/>
      <c r="AC63" s="47"/>
      <c r="AD63" s="47"/>
      <c r="AE63" s="47"/>
      <c r="AF63" s="47"/>
    </row>
    <row r="64" spans="1:34" ht="16.5" customHeight="1" thickTop="1" thickBot="1" x14ac:dyDescent="0.4">
      <c r="A64" s="142">
        <v>10</v>
      </c>
      <c r="B64" s="153" t="str">
        <f>VLOOKUP(A64,$AI$4:$AK$35,3,FALSE)</f>
        <v>稲丘ベアーズ</v>
      </c>
      <c r="C64" s="154"/>
      <c r="D64" s="154"/>
      <c r="E64" s="154"/>
      <c r="F64" s="155"/>
      <c r="G64" s="150" t="str">
        <f>VLOOKUP(A64,$AI$4:$AK$35,2,FALSE)</f>
        <v>稲</v>
      </c>
      <c r="H64" s="150"/>
      <c r="I64" s="150"/>
      <c r="J64" s="151">
        <v>31</v>
      </c>
      <c r="K64" s="101"/>
      <c r="L64" s="107"/>
      <c r="M64" s="166" t="s">
        <v>162</v>
      </c>
      <c r="N64" s="167"/>
      <c r="O64" s="55" t="s">
        <v>154</v>
      </c>
      <c r="P64" s="22"/>
      <c r="Q64" s="25"/>
      <c r="R64" s="22"/>
      <c r="S64" s="28"/>
      <c r="T64" s="22"/>
      <c r="U64" s="63"/>
      <c r="V64" s="63"/>
      <c r="W64" s="63"/>
      <c r="X64" s="40"/>
      <c r="Y64" s="40"/>
      <c r="Z64" s="40"/>
      <c r="AA64" s="40"/>
      <c r="AB64" s="44"/>
      <c r="AC64" s="44"/>
      <c r="AD64" s="44"/>
      <c r="AE64" s="44"/>
      <c r="AF64" s="44"/>
    </row>
    <row r="65" spans="1:49" ht="16.5" customHeight="1" thickTop="1" thickBot="1" x14ac:dyDescent="0.4">
      <c r="A65" s="143"/>
      <c r="B65" s="156"/>
      <c r="C65" s="157"/>
      <c r="D65" s="157"/>
      <c r="E65" s="157"/>
      <c r="F65" s="158"/>
      <c r="G65" s="150"/>
      <c r="H65" s="150"/>
      <c r="I65" s="150"/>
      <c r="J65" s="151"/>
      <c r="K65" s="89" t="s">
        <v>53</v>
      </c>
      <c r="L65" s="26" t="s">
        <v>86</v>
      </c>
      <c r="M65" s="103" t="s">
        <v>118</v>
      </c>
      <c r="N65" s="106"/>
      <c r="O65" s="127"/>
      <c r="P65" s="22"/>
      <c r="Q65" s="25"/>
      <c r="R65" s="22"/>
      <c r="S65" s="28"/>
      <c r="T65" s="64"/>
      <c r="U65" s="63"/>
      <c r="V65" s="63"/>
      <c r="W65" s="63"/>
      <c r="X65" s="40"/>
      <c r="Y65" s="40"/>
      <c r="Z65" s="40"/>
      <c r="AA65" s="40"/>
      <c r="AB65" s="44"/>
      <c r="AC65" s="44"/>
      <c r="AD65" s="44"/>
      <c r="AE65" s="44"/>
      <c r="AF65" s="44"/>
    </row>
    <row r="66" spans="1:49" ht="16.5" customHeight="1" thickTop="1" x14ac:dyDescent="0.35">
      <c r="A66" s="142">
        <v>23</v>
      </c>
      <c r="B66" s="144" t="str">
        <f>VLOOKUP(A66,$AI$4:$AK$35,3,FALSE)</f>
        <v>あすみが丘ゴールデンスターズ</v>
      </c>
      <c r="C66" s="145"/>
      <c r="D66" s="145"/>
      <c r="E66" s="145"/>
      <c r="F66" s="146"/>
      <c r="G66" s="150" t="str">
        <f>VLOOKUP(A66,$AI$4:$AK$35,2,FALSE)</f>
        <v>緑</v>
      </c>
      <c r="H66" s="150"/>
      <c r="I66" s="150"/>
      <c r="J66" s="151">
        <v>32</v>
      </c>
      <c r="K66" s="90" t="s">
        <v>62</v>
      </c>
      <c r="L66" s="30"/>
      <c r="M66" s="97" t="s">
        <v>114</v>
      </c>
      <c r="N66" s="22"/>
      <c r="O66" s="127"/>
      <c r="P66" s="170"/>
      <c r="Q66" s="170"/>
      <c r="R66" s="170"/>
      <c r="S66" s="170"/>
      <c r="T66" s="64"/>
      <c r="U66" s="63"/>
      <c r="V66" s="63"/>
      <c r="W66" s="63"/>
      <c r="X66" s="40"/>
      <c r="Y66" s="40"/>
      <c r="Z66" s="40"/>
      <c r="AA66" s="40"/>
      <c r="AB66" s="44"/>
      <c r="AC66" s="44"/>
      <c r="AD66" s="44"/>
      <c r="AE66" s="44"/>
      <c r="AF66" s="44"/>
    </row>
    <row r="67" spans="1:49" ht="16.5" customHeight="1" x14ac:dyDescent="0.35">
      <c r="A67" s="143"/>
      <c r="B67" s="147"/>
      <c r="C67" s="148"/>
      <c r="D67" s="148"/>
      <c r="E67" s="148"/>
      <c r="F67" s="149"/>
      <c r="G67" s="150"/>
      <c r="H67" s="150"/>
      <c r="I67" s="150"/>
      <c r="J67" s="151"/>
      <c r="K67" s="93"/>
      <c r="L67" s="26"/>
      <c r="M67" s="96"/>
      <c r="N67" s="22"/>
      <c r="O67" s="127"/>
      <c r="P67" s="64"/>
      <c r="Q67" s="63"/>
      <c r="R67" s="64"/>
      <c r="S67" s="63"/>
      <c r="T67" s="64"/>
      <c r="U67" s="63"/>
      <c r="V67" s="63"/>
      <c r="W67" s="63"/>
      <c r="X67" s="47"/>
      <c r="Y67" s="47"/>
      <c r="Z67" s="47"/>
      <c r="AA67" s="47"/>
      <c r="AB67" s="47"/>
      <c r="AC67" s="47"/>
      <c r="AD67" s="47"/>
      <c r="AE67" s="47"/>
      <c r="AF67" s="47"/>
    </row>
    <row r="68" spans="1:49" s="32" customFormat="1" ht="16.5" customHeight="1" x14ac:dyDescent="0.35">
      <c r="A68" s="77"/>
      <c r="B68" s="34"/>
      <c r="C68" s="48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84"/>
      <c r="AI68" s="36"/>
      <c r="AJ68" s="36"/>
      <c r="AK68" s="3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</row>
    <row r="69" spans="1:49" s="32" customFormat="1" ht="16.5" customHeight="1" x14ac:dyDescent="0.35">
      <c r="A69" s="77"/>
      <c r="B69" s="217" t="s">
        <v>126</v>
      </c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8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46"/>
      <c r="AG69" s="46"/>
      <c r="AH69" s="84"/>
      <c r="AI69" s="36"/>
      <c r="AJ69" s="36"/>
      <c r="AK69" s="3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</row>
    <row r="70" spans="1:49" s="31" customFormat="1" ht="15.5" x14ac:dyDescent="0.35">
      <c r="A70" s="77"/>
      <c r="B70" s="189" t="s">
        <v>130</v>
      </c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90"/>
      <c r="U70" s="190"/>
      <c r="V70" s="190"/>
      <c r="W70" s="190"/>
      <c r="X70" s="190"/>
      <c r="Y70" s="190"/>
      <c r="Z70" s="190"/>
      <c r="AA70" s="190"/>
      <c r="AB70" s="190"/>
      <c r="AC70" s="190"/>
      <c r="AD70" s="190"/>
      <c r="AE70" s="190"/>
      <c r="AF70" s="46"/>
      <c r="AG70" s="46"/>
      <c r="AH70" s="84"/>
      <c r="AI70" s="36"/>
      <c r="AJ70" s="36"/>
      <c r="AK70" s="3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</row>
    <row r="71" spans="1:49" s="118" customFormat="1" ht="15.5" x14ac:dyDescent="0.35">
      <c r="A71" s="117"/>
      <c r="B71" s="191" t="s">
        <v>131</v>
      </c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192"/>
      <c r="Z71" s="192"/>
      <c r="AA71" s="192"/>
      <c r="AB71" s="192"/>
      <c r="AC71" s="192"/>
      <c r="AD71" s="192"/>
      <c r="AE71" s="192"/>
      <c r="AH71" s="119"/>
      <c r="AI71" s="120"/>
      <c r="AJ71" s="36"/>
      <c r="AK71" s="36"/>
      <c r="AL71" s="46"/>
    </row>
    <row r="72" spans="1:49" s="118" customFormat="1" ht="15.5" x14ac:dyDescent="0.35">
      <c r="A72" s="117"/>
      <c r="B72" s="193" t="s">
        <v>132</v>
      </c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21"/>
      <c r="AH72" s="119"/>
      <c r="AI72" s="120"/>
      <c r="AJ72" s="36"/>
      <c r="AK72" s="36"/>
      <c r="AL72" s="46"/>
    </row>
    <row r="73" spans="1:49" s="120" customFormat="1" ht="9.9" customHeight="1" x14ac:dyDescent="0.35">
      <c r="A73" s="122"/>
      <c r="B73" s="193" t="s">
        <v>133</v>
      </c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121"/>
      <c r="AH73" s="123"/>
      <c r="AJ73" s="36"/>
      <c r="AK73" s="36"/>
      <c r="AL73" s="39"/>
    </row>
    <row r="74" spans="1:49" ht="9.9" customHeight="1" x14ac:dyDescent="0.35">
      <c r="A74" s="76"/>
      <c r="B74" s="9"/>
      <c r="C74" s="9"/>
      <c r="D74" s="9"/>
      <c r="E74" s="9"/>
      <c r="P74" s="33"/>
      <c r="Q74" s="9"/>
      <c r="R74" s="33"/>
      <c r="S74" s="9"/>
      <c r="T74" s="33"/>
      <c r="U74" s="9"/>
      <c r="V74" s="9"/>
      <c r="W74" s="9"/>
    </row>
    <row r="75" spans="1:49" ht="9.9" customHeight="1" x14ac:dyDescent="0.35">
      <c r="A75" s="76"/>
      <c r="B75" s="9"/>
      <c r="C75" s="9"/>
      <c r="D75" s="9"/>
      <c r="E75" s="9"/>
    </row>
    <row r="76" spans="1:49" ht="9.9" customHeight="1" x14ac:dyDescent="0.35">
      <c r="A76" s="76"/>
      <c r="B76" s="9"/>
      <c r="C76" s="9"/>
      <c r="D76" s="9"/>
      <c r="E76" s="9"/>
    </row>
    <row r="77" spans="1:49" ht="9.9" customHeight="1" x14ac:dyDescent="0.35">
      <c r="A77" s="76"/>
      <c r="B77" s="9"/>
      <c r="C77" s="9"/>
      <c r="D77" s="9"/>
      <c r="E77" s="9"/>
    </row>
    <row r="78" spans="1:49" ht="9.9" customHeight="1" x14ac:dyDescent="0.35">
      <c r="A78" s="76"/>
      <c r="B78" s="9"/>
      <c r="C78" s="9"/>
      <c r="D78" s="9"/>
      <c r="E78" s="9"/>
    </row>
    <row r="79" spans="1:49" ht="9.9" customHeight="1" x14ac:dyDescent="0.35">
      <c r="A79" s="76"/>
      <c r="B79" s="9"/>
      <c r="C79" s="9"/>
      <c r="D79" s="9"/>
      <c r="E79" s="9"/>
    </row>
    <row r="80" spans="1:49" ht="9.9" customHeight="1" x14ac:dyDescent="0.35">
      <c r="A80" s="76"/>
      <c r="B80" s="9"/>
      <c r="C80" s="9"/>
      <c r="D80" s="9"/>
      <c r="E80" s="9"/>
    </row>
    <row r="81" spans="1:5" ht="9.9" customHeight="1" x14ac:dyDescent="0.35">
      <c r="A81" s="76"/>
      <c r="B81" s="9"/>
      <c r="C81" s="9"/>
      <c r="D81" s="9"/>
      <c r="E81" s="9"/>
    </row>
    <row r="82" spans="1:5" ht="9.9" customHeight="1" x14ac:dyDescent="0.35">
      <c r="A82" s="76"/>
      <c r="B82" s="9"/>
      <c r="C82" s="9"/>
      <c r="D82" s="9"/>
      <c r="E82" s="9"/>
    </row>
    <row r="83" spans="1:5" ht="9.9" customHeight="1" x14ac:dyDescent="0.35">
      <c r="A83" s="76"/>
      <c r="B83" s="9"/>
      <c r="C83" s="9"/>
      <c r="D83" s="9"/>
      <c r="E83" s="9"/>
    </row>
    <row r="84" spans="1:5" ht="9.9" customHeight="1" x14ac:dyDescent="0.35">
      <c r="A84" s="76"/>
      <c r="B84" s="9"/>
      <c r="C84" s="9"/>
      <c r="D84" s="9"/>
      <c r="E84" s="9"/>
    </row>
    <row r="85" spans="1:5" ht="9.9" customHeight="1" x14ac:dyDescent="0.35">
      <c r="A85" s="76"/>
      <c r="B85" s="9"/>
      <c r="C85" s="9"/>
      <c r="D85" s="9"/>
      <c r="E85" s="9"/>
    </row>
    <row r="86" spans="1:5" ht="9.9" customHeight="1" x14ac:dyDescent="0.35">
      <c r="A86" s="76"/>
      <c r="B86" s="9"/>
      <c r="C86" s="9"/>
      <c r="D86" s="9"/>
      <c r="E86" s="9"/>
    </row>
    <row r="87" spans="1:5" x14ac:dyDescent="0.35">
      <c r="A87" s="76"/>
      <c r="B87" s="9"/>
      <c r="C87" s="9"/>
      <c r="D87" s="9"/>
      <c r="E87" s="9"/>
    </row>
    <row r="88" spans="1:5" x14ac:dyDescent="0.35">
      <c r="A88" s="76"/>
      <c r="B88" s="9"/>
      <c r="C88" s="9"/>
      <c r="D88" s="9"/>
      <c r="E88" s="9"/>
    </row>
    <row r="89" spans="1:5" x14ac:dyDescent="0.35">
      <c r="A89" s="76"/>
      <c r="B89" s="9"/>
      <c r="C89" s="9"/>
      <c r="D89" s="9"/>
      <c r="E89" s="9"/>
    </row>
    <row r="90" spans="1:5" x14ac:dyDescent="0.35">
      <c r="A90" s="76"/>
      <c r="B90" s="9"/>
      <c r="C90" s="9"/>
      <c r="D90" s="9"/>
      <c r="E90" s="9"/>
    </row>
    <row r="91" spans="1:5" x14ac:dyDescent="0.35">
      <c r="A91" s="76"/>
      <c r="B91" s="9"/>
      <c r="C91" s="9"/>
      <c r="D91" s="9"/>
      <c r="E91" s="9"/>
    </row>
    <row r="92" spans="1:5" x14ac:dyDescent="0.35">
      <c r="A92" s="76"/>
      <c r="B92" s="9"/>
      <c r="C92" s="9"/>
      <c r="D92" s="9"/>
      <c r="E92" s="9"/>
    </row>
    <row r="93" spans="1:5" x14ac:dyDescent="0.35">
      <c r="A93" s="76"/>
      <c r="B93" s="9"/>
      <c r="C93" s="9"/>
      <c r="D93" s="9"/>
      <c r="E93" s="9"/>
    </row>
    <row r="94" spans="1:5" x14ac:dyDescent="0.35">
      <c r="A94" s="76"/>
      <c r="B94" s="9"/>
      <c r="C94" s="9"/>
      <c r="D94" s="9"/>
      <c r="E94" s="9"/>
    </row>
    <row r="95" spans="1:5" x14ac:dyDescent="0.35">
      <c r="A95" s="76"/>
      <c r="B95" s="9"/>
      <c r="C95" s="9"/>
      <c r="D95" s="9"/>
      <c r="E95" s="9"/>
    </row>
    <row r="96" spans="1:5" x14ac:dyDescent="0.35">
      <c r="A96" s="76"/>
      <c r="B96" s="9"/>
      <c r="C96" s="9"/>
      <c r="D96" s="9"/>
      <c r="E96" s="9"/>
    </row>
    <row r="97" spans="1:5" x14ac:dyDescent="0.35">
      <c r="A97" s="76"/>
      <c r="B97" s="9"/>
      <c r="C97" s="9"/>
      <c r="D97" s="9"/>
      <c r="E97" s="9"/>
    </row>
    <row r="98" spans="1:5" x14ac:dyDescent="0.35">
      <c r="A98" s="76"/>
      <c r="B98" s="9"/>
      <c r="C98" s="9"/>
      <c r="D98" s="9"/>
      <c r="E98" s="9"/>
    </row>
    <row r="99" spans="1:5" x14ac:dyDescent="0.35">
      <c r="A99" s="76"/>
      <c r="B99" s="9"/>
      <c r="C99" s="9"/>
      <c r="D99" s="9"/>
      <c r="E99" s="9"/>
    </row>
    <row r="100" spans="1:5" x14ac:dyDescent="0.35">
      <c r="A100" s="76"/>
      <c r="B100" s="9"/>
      <c r="C100" s="9"/>
      <c r="D100" s="9"/>
      <c r="E100" s="9"/>
    </row>
    <row r="101" spans="1:5" x14ac:dyDescent="0.35">
      <c r="A101" s="76"/>
      <c r="B101" s="9"/>
      <c r="C101" s="9"/>
      <c r="D101" s="9"/>
      <c r="E101" s="9"/>
    </row>
  </sheetData>
  <mergeCells count="188">
    <mergeCell ref="B70:AE70"/>
    <mergeCell ref="B71:AE71"/>
    <mergeCell ref="B72:AE72"/>
    <mergeCell ref="B73:AE73"/>
    <mergeCell ref="N19:Q19"/>
    <mergeCell ref="N20:Q20"/>
    <mergeCell ref="N51:Q51"/>
    <mergeCell ref="N52:Q52"/>
    <mergeCell ref="N35:S35"/>
    <mergeCell ref="N36:S36"/>
    <mergeCell ref="X32:AF32"/>
    <mergeCell ref="M28:O28"/>
    <mergeCell ref="X29:AF30"/>
    <mergeCell ref="X37:AF37"/>
    <mergeCell ref="M43:O43"/>
    <mergeCell ref="X43:AF44"/>
    <mergeCell ref="X40:AF40"/>
    <mergeCell ref="X41:AF42"/>
    <mergeCell ref="M55:N55"/>
    <mergeCell ref="M56:N56"/>
    <mergeCell ref="M63:N63"/>
    <mergeCell ref="M64:N64"/>
    <mergeCell ref="P66:S66"/>
    <mergeCell ref="B69:AE69"/>
    <mergeCell ref="S1:AI1"/>
    <mergeCell ref="A6:A7"/>
    <mergeCell ref="B6:F7"/>
    <mergeCell ref="G6:I7"/>
    <mergeCell ref="J6:J7"/>
    <mergeCell ref="B3:F3"/>
    <mergeCell ref="G3:I3"/>
    <mergeCell ref="K3:L3"/>
    <mergeCell ref="A4:A5"/>
    <mergeCell ref="B4:F5"/>
    <mergeCell ref="G4:I5"/>
    <mergeCell ref="J4:J5"/>
    <mergeCell ref="M3:N3"/>
    <mergeCell ref="O3:P3"/>
    <mergeCell ref="Q3:R3"/>
    <mergeCell ref="S3:V3"/>
    <mergeCell ref="S2:V2"/>
    <mergeCell ref="M7:N7"/>
    <mergeCell ref="A10:A11"/>
    <mergeCell ref="B10:F11"/>
    <mergeCell ref="G10:I11"/>
    <mergeCell ref="J10:J11"/>
    <mergeCell ref="M11:O11"/>
    <mergeCell ref="A8:A9"/>
    <mergeCell ref="B8:F9"/>
    <mergeCell ref="G8:I9"/>
    <mergeCell ref="J8:J9"/>
    <mergeCell ref="M8:N8"/>
    <mergeCell ref="A14:A15"/>
    <mergeCell ref="B14:F15"/>
    <mergeCell ref="G14:I15"/>
    <mergeCell ref="J14:J15"/>
    <mergeCell ref="A12:A13"/>
    <mergeCell ref="B12:F13"/>
    <mergeCell ref="G12:I13"/>
    <mergeCell ref="J12:J13"/>
    <mergeCell ref="M12:O12"/>
    <mergeCell ref="M15:N15"/>
    <mergeCell ref="M16:N16"/>
    <mergeCell ref="A22:A23"/>
    <mergeCell ref="B22:F23"/>
    <mergeCell ref="G22:I23"/>
    <mergeCell ref="J22:J23"/>
    <mergeCell ref="A24:A25"/>
    <mergeCell ref="B24:F25"/>
    <mergeCell ref="G24:I25"/>
    <mergeCell ref="J24:J25"/>
    <mergeCell ref="M23:N23"/>
    <mergeCell ref="M24:N24"/>
    <mergeCell ref="A20:A21"/>
    <mergeCell ref="B20:F21"/>
    <mergeCell ref="G20:I21"/>
    <mergeCell ref="J20:J21"/>
    <mergeCell ref="A16:A17"/>
    <mergeCell ref="B16:F17"/>
    <mergeCell ref="G16:I17"/>
    <mergeCell ref="J16:J17"/>
    <mergeCell ref="A18:A19"/>
    <mergeCell ref="B18:F19"/>
    <mergeCell ref="G18:I19"/>
    <mergeCell ref="J18:J19"/>
    <mergeCell ref="A30:A31"/>
    <mergeCell ref="B30:F31"/>
    <mergeCell ref="G30:I31"/>
    <mergeCell ref="J30:J31"/>
    <mergeCell ref="X31:AF31"/>
    <mergeCell ref="A26:A27"/>
    <mergeCell ref="B26:F27"/>
    <mergeCell ref="G26:I27"/>
    <mergeCell ref="J26:J27"/>
    <mergeCell ref="M27:O27"/>
    <mergeCell ref="X27:AF28"/>
    <mergeCell ref="A28:A29"/>
    <mergeCell ref="B28:F29"/>
    <mergeCell ref="G28:I29"/>
    <mergeCell ref="J28:J29"/>
    <mergeCell ref="M31:N31"/>
    <mergeCell ref="A32:A33"/>
    <mergeCell ref="B32:F33"/>
    <mergeCell ref="G32:I33"/>
    <mergeCell ref="J32:J33"/>
    <mergeCell ref="A34:A35"/>
    <mergeCell ref="B34:F35"/>
    <mergeCell ref="G34:I35"/>
    <mergeCell ref="J34:J35"/>
    <mergeCell ref="M32:N32"/>
    <mergeCell ref="A38:A39"/>
    <mergeCell ref="B38:F39"/>
    <mergeCell ref="G38:I39"/>
    <mergeCell ref="J38:J39"/>
    <mergeCell ref="X38:AF39"/>
    <mergeCell ref="P34:S34"/>
    <mergeCell ref="X34:AF34"/>
    <mergeCell ref="X35:AF36"/>
    <mergeCell ref="A36:A37"/>
    <mergeCell ref="B36:F37"/>
    <mergeCell ref="G36:I37"/>
    <mergeCell ref="J36:J37"/>
    <mergeCell ref="U34:V35"/>
    <mergeCell ref="U36:V37"/>
    <mergeCell ref="M39:N39"/>
    <mergeCell ref="A44:A45"/>
    <mergeCell ref="B44:F45"/>
    <mergeCell ref="G44:I45"/>
    <mergeCell ref="J44:J45"/>
    <mergeCell ref="M44:O44"/>
    <mergeCell ref="A40:A41"/>
    <mergeCell ref="B40:F41"/>
    <mergeCell ref="G40:I41"/>
    <mergeCell ref="J40:J41"/>
    <mergeCell ref="A42:A43"/>
    <mergeCell ref="B42:F43"/>
    <mergeCell ref="G42:I43"/>
    <mergeCell ref="J42:J43"/>
    <mergeCell ref="M40:N40"/>
    <mergeCell ref="A46:A47"/>
    <mergeCell ref="B46:F47"/>
    <mergeCell ref="G46:I47"/>
    <mergeCell ref="J46:J47"/>
    <mergeCell ref="A48:A49"/>
    <mergeCell ref="B48:F49"/>
    <mergeCell ref="G48:I49"/>
    <mergeCell ref="J48:J49"/>
    <mergeCell ref="M47:N47"/>
    <mergeCell ref="M48:N48"/>
    <mergeCell ref="A50:A51"/>
    <mergeCell ref="B50:F51"/>
    <mergeCell ref="G50:I51"/>
    <mergeCell ref="J50:J51"/>
    <mergeCell ref="A52:A53"/>
    <mergeCell ref="B52:F53"/>
    <mergeCell ref="G52:I53"/>
    <mergeCell ref="J52:J53"/>
    <mergeCell ref="B64:F65"/>
    <mergeCell ref="G64:I65"/>
    <mergeCell ref="J64:J65"/>
    <mergeCell ref="A54:A55"/>
    <mergeCell ref="B54:F55"/>
    <mergeCell ref="G54:I55"/>
    <mergeCell ref="J54:J55"/>
    <mergeCell ref="A56:A57"/>
    <mergeCell ref="B56:F57"/>
    <mergeCell ref="G56:I57"/>
    <mergeCell ref="J56:J57"/>
    <mergeCell ref="A58:A59"/>
    <mergeCell ref="B58:F59"/>
    <mergeCell ref="G58:I59"/>
    <mergeCell ref="J58:J59"/>
    <mergeCell ref="M59:O59"/>
    <mergeCell ref="A60:A61"/>
    <mergeCell ref="B60:F61"/>
    <mergeCell ref="G60:I61"/>
    <mergeCell ref="J60:J61"/>
    <mergeCell ref="M60:O60"/>
    <mergeCell ref="E68:U68"/>
    <mergeCell ref="A66:A67"/>
    <mergeCell ref="B66:F67"/>
    <mergeCell ref="G66:I67"/>
    <mergeCell ref="J66:J67"/>
    <mergeCell ref="A62:A63"/>
    <mergeCell ref="B62:F63"/>
    <mergeCell ref="G62:I63"/>
    <mergeCell ref="J62:J63"/>
    <mergeCell ref="A64:A65"/>
  </mergeCells>
  <phoneticPr fontId="4"/>
  <pageMargins left="0.7" right="0.7" top="0.75" bottom="0.75" header="0.3" footer="0.3"/>
  <pageSetup paperSize="9" scale="63" orientation="portrait" horizontalDpi="4294967293" r:id="rId1"/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春季中央 (トーナメント)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2023-04-08T12:07:48Z</cp:lastPrinted>
  <dcterms:created xsi:type="dcterms:W3CDTF">2023-04-02T11:35:51Z</dcterms:created>
  <dcterms:modified xsi:type="dcterms:W3CDTF">2024-05-06T01:55:50Z</dcterms:modified>
</cp:coreProperties>
</file>